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96" windowWidth="9420" windowHeight="4512" activeTab="2"/>
  </bookViews>
  <sheets>
    <sheet name="Dati" sheetId="23" r:id="rId1"/>
    <sheet name="Liste" sheetId="22" r:id="rId2"/>
    <sheet name="LISTA N. 1" sheetId="8" r:id="rId3"/>
    <sheet name="LISTA N. 2" sheetId="1" r:id="rId4"/>
    <sheet name="LISTA N. 3" sheetId="19" r:id="rId5"/>
  </sheets>
  <calcPr calcId="125725"/>
  <customWorkbookViews>
    <customWorkbookView name="mio2" guid="{212D583C-9390-4582-B923-7D4AAAC6C217}" includePrintSettings="0" maximized="1" windowWidth="1020" windowHeight="605" activeSheetId="21"/>
    <customWorkbookView name="Mio" guid="{B281956E-105E-4567-BBC6-85CC4916596C}" maximized="1" windowWidth="1020" windowHeight="605" activeSheetId="21"/>
  </customWorkbookViews>
</workbook>
</file>

<file path=xl/calcChain.xml><?xml version="1.0" encoding="utf-8"?>
<calcChain xmlns="http://schemas.openxmlformats.org/spreadsheetml/2006/main">
  <c r="N19" i="22"/>
  <c r="N21" s="1"/>
  <c r="M19"/>
  <c r="L19"/>
  <c r="E19"/>
  <c r="F19"/>
  <c r="M22" i="23"/>
  <c r="I22" s="1"/>
  <c r="M21"/>
  <c r="M20"/>
  <c r="M19"/>
  <c r="I19" s="1"/>
  <c r="M18"/>
  <c r="I18" s="1"/>
  <c r="M17"/>
  <c r="M16"/>
  <c r="M15"/>
  <c r="I15" s="1"/>
  <c r="M14"/>
  <c r="C10" i="22" s="1"/>
  <c r="M13" i="23"/>
  <c r="M12"/>
  <c r="M11"/>
  <c r="I11" s="1"/>
  <c r="K9" i="22"/>
  <c r="O9" s="1"/>
  <c r="K18"/>
  <c r="O18"/>
  <c r="K17"/>
  <c r="O17"/>
  <c r="K15"/>
  <c r="O15"/>
  <c r="K13"/>
  <c r="O13"/>
  <c r="O12"/>
  <c r="K11"/>
  <c r="O11"/>
  <c r="K10"/>
  <c r="O10"/>
  <c r="K8"/>
  <c r="O8"/>
  <c r="K7"/>
  <c r="O7"/>
  <c r="K6"/>
  <c r="K19" s="1"/>
  <c r="K16"/>
  <c r="O16" s="1"/>
  <c r="K14"/>
  <c r="O14" s="1"/>
  <c r="G6"/>
  <c r="I21" i="23"/>
  <c r="I20"/>
  <c r="I17"/>
  <c r="I16"/>
  <c r="I13"/>
  <c r="I12"/>
  <c r="P8" i="19"/>
  <c r="P9"/>
  <c r="P24" s="1"/>
  <c r="P10"/>
  <c r="P11"/>
  <c r="P12"/>
  <c r="P13"/>
  <c r="P14"/>
  <c r="P15"/>
  <c r="P16"/>
  <c r="P17"/>
  <c r="P18"/>
  <c r="P19"/>
  <c r="P20"/>
  <c r="P21"/>
  <c r="P22"/>
  <c r="P23"/>
  <c r="O24"/>
  <c r="N24"/>
  <c r="M24"/>
  <c r="L24"/>
  <c r="K24"/>
  <c r="J24"/>
  <c r="I24"/>
  <c r="H24"/>
  <c r="G24"/>
  <c r="F24"/>
  <c r="E24"/>
  <c r="D24"/>
  <c r="C24"/>
  <c r="P8" i="1"/>
  <c r="P9"/>
  <c r="P10"/>
  <c r="P11"/>
  <c r="P24" s="1"/>
  <c r="P12"/>
  <c r="P13"/>
  <c r="P14"/>
  <c r="P15"/>
  <c r="P16"/>
  <c r="P17"/>
  <c r="P18"/>
  <c r="P19"/>
  <c r="P20"/>
  <c r="P21"/>
  <c r="P22"/>
  <c r="P23"/>
  <c r="O24"/>
  <c r="N24"/>
  <c r="M24"/>
  <c r="L24"/>
  <c r="K24"/>
  <c r="J24"/>
  <c r="I24"/>
  <c r="H24"/>
  <c r="G24"/>
  <c r="F24"/>
  <c r="E24"/>
  <c r="D24"/>
  <c r="C24"/>
  <c r="P8" i="8"/>
  <c r="P9"/>
  <c r="P24" s="1"/>
  <c r="P10"/>
  <c r="P11"/>
  <c r="P12"/>
  <c r="P13"/>
  <c r="P14"/>
  <c r="P15"/>
  <c r="P16"/>
  <c r="P17"/>
  <c r="P18"/>
  <c r="P19"/>
  <c r="P20"/>
  <c r="P21"/>
  <c r="P22"/>
  <c r="P23"/>
  <c r="O24"/>
  <c r="N24"/>
  <c r="M24"/>
  <c r="L24"/>
  <c r="K24"/>
  <c r="J24"/>
  <c r="I24"/>
  <c r="H24"/>
  <c r="G24"/>
  <c r="F24"/>
  <c r="E24"/>
  <c r="D24"/>
  <c r="C24"/>
  <c r="M10" i="23"/>
  <c r="I10" s="1"/>
  <c r="J19" i="22"/>
  <c r="J21" s="1"/>
  <c r="H19"/>
  <c r="H21"/>
  <c r="K20"/>
  <c r="G20"/>
  <c r="O20" s="1"/>
  <c r="L21"/>
  <c r="I19"/>
  <c r="I21" s="1"/>
  <c r="D19"/>
  <c r="G18"/>
  <c r="G17"/>
  <c r="C17"/>
  <c r="G16"/>
  <c r="C16"/>
  <c r="G15"/>
  <c r="C15"/>
  <c r="G14"/>
  <c r="G13"/>
  <c r="C13"/>
  <c r="K12"/>
  <c r="G12"/>
  <c r="C12"/>
  <c r="G11"/>
  <c r="C11"/>
  <c r="G10"/>
  <c r="G9"/>
  <c r="C9"/>
  <c r="G8"/>
  <c r="C8"/>
  <c r="G7"/>
  <c r="C7"/>
  <c r="L23" i="23"/>
  <c r="K23"/>
  <c r="K24" s="1"/>
  <c r="G23"/>
  <c r="H23"/>
  <c r="E23"/>
  <c r="L24" s="1"/>
  <c r="D23"/>
  <c r="F22"/>
  <c r="N21"/>
  <c r="F21"/>
  <c r="F20"/>
  <c r="N20" s="1"/>
  <c r="N19"/>
  <c r="F19"/>
  <c r="F18"/>
  <c r="N17"/>
  <c r="F17"/>
  <c r="F16"/>
  <c r="N16" s="1"/>
  <c r="N15"/>
  <c r="F15"/>
  <c r="F14"/>
  <c r="N13"/>
  <c r="F13"/>
  <c r="F12"/>
  <c r="N12" s="1"/>
  <c r="N11"/>
  <c r="F11"/>
  <c r="F10"/>
  <c r="F23" s="1"/>
  <c r="G19" i="22"/>
  <c r="D21"/>
  <c r="M21"/>
  <c r="F21"/>
  <c r="E21"/>
  <c r="G21"/>
  <c r="D22" s="1"/>
  <c r="G22" s="1"/>
  <c r="E22"/>
  <c r="F22"/>
  <c r="G24" i="23" l="1"/>
  <c r="H24"/>
  <c r="H22" i="22"/>
  <c r="I22"/>
  <c r="J22"/>
  <c r="K21"/>
  <c r="O6"/>
  <c r="O19" s="1"/>
  <c r="O21" s="1"/>
  <c r="N10" i="23"/>
  <c r="N14"/>
  <c r="N18"/>
  <c r="N22"/>
  <c r="C6" i="22"/>
  <c r="C14"/>
  <c r="C18"/>
  <c r="M23" i="23"/>
  <c r="I14"/>
  <c r="I23" s="1"/>
  <c r="I24" s="1"/>
  <c r="M24" l="1"/>
  <c r="C22" i="22" s="1"/>
  <c r="C19"/>
  <c r="K22"/>
  <c r="L22" l="1"/>
  <c r="M22"/>
</calcChain>
</file>

<file path=xl/sharedStrings.xml><?xml version="1.0" encoding="utf-8"?>
<sst xmlns="http://schemas.openxmlformats.org/spreadsheetml/2006/main" count="190" uniqueCount="112">
  <si>
    <t>TOTALE</t>
  </si>
  <si>
    <t>TOTALI</t>
  </si>
  <si>
    <t>COMUNE DI VALDERICE</t>
  </si>
  <si>
    <t>CANDIDATI</t>
  </si>
  <si>
    <t>S  E  Z  I  O  N  I</t>
  </si>
  <si>
    <t>VIA VALENTI</t>
  </si>
  <si>
    <t>SAN MARCO</t>
  </si>
  <si>
    <t>FICO</t>
  </si>
  <si>
    <t>CROCEVIE</t>
  </si>
  <si>
    <t>CROCCI</t>
  </si>
  <si>
    <t>S. ANDREA</t>
  </si>
  <si>
    <t>BONAGIA</t>
  </si>
  <si>
    <t>NUM. ORD.</t>
  </si>
  <si>
    <t>VIA MAZARA</t>
  </si>
  <si>
    <t>ELEZIONI AMMINISTRATIVE</t>
  </si>
  <si>
    <t>Risultato degli scrutini per l'elezione dei Consiglieri Comunali</t>
  </si>
  <si>
    <t>CASAL- BIANCO</t>
  </si>
  <si>
    <t>MISERI- CORDIA</t>
  </si>
  <si>
    <t>CHIESA- NUOVA</t>
  </si>
  <si>
    <t>Lista n.</t>
  </si>
  <si>
    <t>SEZIONI</t>
  </si>
  <si>
    <t>TOTALE VOTI NON VALIDI</t>
  </si>
  <si>
    <t>MASCHI</t>
  </si>
  <si>
    <t>FEMMINE</t>
  </si>
  <si>
    <t>TOTALI VOTI COMPLESSIVI</t>
  </si>
  <si>
    <t>PERCENTUALE VOTANTI</t>
  </si>
  <si>
    <t>Raccolta dati e notizie sull'andamento delle votazioni</t>
  </si>
  <si>
    <r>
      <t>ELETTORI</t>
    </r>
    <r>
      <rPr>
        <b/>
        <sz val="10"/>
        <rFont val="Garamond"/>
        <family val="1"/>
      </rPr>
      <t/>
    </r>
  </si>
  <si>
    <t>AFFLUENZA ALLE URNE</t>
  </si>
  <si>
    <t>PERCENTUALE VOTANTI PER OGNI SEGGIO</t>
  </si>
  <si>
    <t>ORE 12</t>
  </si>
  <si>
    <t>ORE 19</t>
  </si>
  <si>
    <t>PROVINCIA DI TRAPANI</t>
  </si>
  <si>
    <t>Totali voti contestati e assegnati</t>
  </si>
  <si>
    <t>MOVIMENTO 5 STELLE</t>
  </si>
  <si>
    <t>TOTALE VOTANTI</t>
  </si>
  <si>
    <t>DI CUI SCHEDE BIANCHE</t>
  </si>
  <si>
    <t>TOTALE VOTI SINDACI</t>
  </si>
  <si>
    <t>VOTANTI DEL GIORNO 10/06/2018</t>
  </si>
  <si>
    <t>ELEZIONI DEL SINDACO E DEL CONSIGLIO COMUNALE DEL  10 GIUGNO 2018</t>
  </si>
  <si>
    <t>CHIESANUOVA</t>
  </si>
  <si>
    <t>CASALBIANCO</t>
  </si>
  <si>
    <t>MISERICORDIA</t>
  </si>
  <si>
    <t>SANT' ANDREA</t>
  </si>
  <si>
    <t>Giovanni  COPPOLA</t>
  </si>
  <si>
    <t>Francesco STABILE</t>
  </si>
  <si>
    <t>Marcella MAZZEO</t>
  </si>
  <si>
    <t>Lista STABILE SINDACO VALDERICE</t>
  </si>
  <si>
    <t>Lista MOVIMENTO 5 STELLE</t>
  </si>
  <si>
    <t xml:space="preserve"> 10 giugno 2018</t>
  </si>
  <si>
    <t>AGUANNO Giancarla</t>
  </si>
  <si>
    <t>MAZZEO Marcella</t>
  </si>
  <si>
    <t>BARONE Adriana</t>
  </si>
  <si>
    <t>CAMASSA Sarah</t>
  </si>
  <si>
    <t>CRAPANZANO Antonino</t>
  </si>
  <si>
    <t>DI GIOVANNI Marianna</t>
  </si>
  <si>
    <t>DI GREGORIO Simone</t>
  </si>
  <si>
    <t>GRILLO Rosalia</t>
  </si>
  <si>
    <t>LA COMMARE Nicolò</t>
  </si>
  <si>
    <t>NASO Lara</t>
  </si>
  <si>
    <t>POLISANO Giuseppe</t>
  </si>
  <si>
    <t>REINA VITO</t>
  </si>
  <si>
    <t>RICCOBENE GIUSEPPE</t>
  </si>
  <si>
    <t>RIZZO Francesca Maria</t>
  </si>
  <si>
    <t>SIMONTE Mariano</t>
  </si>
  <si>
    <t>SUGAMELE Maria</t>
  </si>
  <si>
    <r>
      <t>COMUNE DI VALDERICE</t>
    </r>
    <r>
      <rPr>
        <b/>
        <sz val="14"/>
        <color indexed="12"/>
        <rFont val="Garamond"/>
        <family val="1"/>
      </rPr>
      <t xml:space="preserve"> </t>
    </r>
  </si>
  <si>
    <t>FRANCESCO STABILE SINDACO</t>
  </si>
  <si>
    <t>DINAMICA G. COPPOLA SINDACO</t>
  </si>
  <si>
    <t>AGOSTA Giovanna Pierina</t>
  </si>
  <si>
    <t>BONGIORNO Antonino</t>
  </si>
  <si>
    <t>CAMMARATA Giacoma</t>
  </si>
  <si>
    <t>FERRO Cristina</t>
  </si>
  <si>
    <t>GRISPO Giovanna</t>
  </si>
  <si>
    <t>IOVINO Filippo</t>
  </si>
  <si>
    <t>IRACI Francesco</t>
  </si>
  <si>
    <r>
      <t xml:space="preserve">LO IACONO Rosalia </t>
    </r>
    <r>
      <rPr>
        <b/>
        <sz val="8"/>
        <color indexed="12"/>
        <rFont val="Garamond"/>
        <family val="1"/>
      </rPr>
      <t>detta</t>
    </r>
    <r>
      <rPr>
        <b/>
        <sz val="14"/>
        <color indexed="12"/>
        <rFont val="Garamond"/>
        <family val="1"/>
      </rPr>
      <t xml:space="preserve"> Lia </t>
    </r>
  </si>
  <si>
    <t>MARTINICO Giuseppe</t>
  </si>
  <si>
    <t>MAZZARA Anna Maria</t>
  </si>
  <si>
    <t>MESSINA Rosalia</t>
  </si>
  <si>
    <r>
      <t xml:space="preserve">MESSINA Vincenzo </t>
    </r>
    <r>
      <rPr>
        <b/>
        <sz val="8"/>
        <color indexed="12"/>
        <rFont val="Garamond"/>
        <family val="1"/>
      </rPr>
      <t xml:space="preserve">detto </t>
    </r>
    <r>
      <rPr>
        <b/>
        <sz val="14"/>
        <color indexed="12"/>
        <rFont val="Garamond"/>
        <family val="1"/>
      </rPr>
      <t>Enzo</t>
    </r>
  </si>
  <si>
    <t>PAGOTO Alessandro</t>
  </si>
  <si>
    <t>PARRINELLO Giuseppe</t>
  </si>
  <si>
    <t>TOBIA Maria Giovanna</t>
  </si>
  <si>
    <t>TOSTO Pietro</t>
  </si>
  <si>
    <t>AGUANNO Margherita</t>
  </si>
  <si>
    <t>ANGELO Vincenzo</t>
  </si>
  <si>
    <t>BLUNDA Lucia</t>
  </si>
  <si>
    <t>CATALANO Pietro</t>
  </si>
  <si>
    <t>CIPOLLA Noemi</t>
  </si>
  <si>
    <t>COLOMBA Salvatore</t>
  </si>
  <si>
    <t>CUCCIARDI Maria Rosa Sabrina</t>
  </si>
  <si>
    <t>DI GREGORIO Alberto</t>
  </si>
  <si>
    <t>GIACALONE Giovanni</t>
  </si>
  <si>
    <t>ODDO Giuseppe</t>
  </si>
  <si>
    <t>ODDO Marika</t>
  </si>
  <si>
    <t>PALERMO Gianfranco</t>
  </si>
  <si>
    <t>PAVIA Anna Maria Teresa</t>
  </si>
  <si>
    <t>SIMONTE Rosa</t>
  </si>
  <si>
    <t>SANTORO Salvatore</t>
  </si>
  <si>
    <t>TOTALE VOTI LISTA</t>
  </si>
  <si>
    <t>VOTI CANDIDATI SINDACO</t>
  </si>
  <si>
    <t>VOTI LISTE COMUNALI</t>
  </si>
  <si>
    <t>Lista DINAMICA     G. COPPOLA SINDACO</t>
  </si>
  <si>
    <t>ELEZIONI DEL SINDACO E DEL CONSIGLIO COMUNALE  10 GIUGNO 2018</t>
  </si>
  <si>
    <t>VOTANTI DEFINITIVI DEL 10/06/2018</t>
  </si>
  <si>
    <t>ORE 23</t>
  </si>
  <si>
    <t xml:space="preserve">      DATI NON UFFICIALI </t>
  </si>
  <si>
    <t>DATI NON UFFICIALI</t>
  </si>
  <si>
    <t>TOTALE VOTI COMPLESSIVI</t>
  </si>
  <si>
    <t>POLLINA Serena</t>
  </si>
  <si>
    <t>Per il solo candidato sindaco</t>
  </si>
</sst>
</file>

<file path=xl/styles.xml><?xml version="1.0" encoding="utf-8"?>
<styleSheet xmlns="http://schemas.openxmlformats.org/spreadsheetml/2006/main">
  <numFmts count="1">
    <numFmt numFmtId="164" formatCode="d\ mmmm\ yyyy"/>
  </numFmts>
  <fonts count="53">
    <font>
      <sz val="10"/>
      <name val="Arial"/>
    </font>
    <font>
      <b/>
      <sz val="16"/>
      <color indexed="12"/>
      <name val="Garamond"/>
      <family val="1"/>
    </font>
    <font>
      <sz val="10"/>
      <color indexed="8"/>
      <name val="Arial"/>
      <family val="2"/>
    </font>
    <font>
      <b/>
      <sz val="9"/>
      <color indexed="12"/>
      <name val="Garamond"/>
      <family val="1"/>
    </font>
    <font>
      <b/>
      <sz val="8"/>
      <color indexed="12"/>
      <name val="Garamond"/>
      <family val="1"/>
    </font>
    <font>
      <b/>
      <sz val="20"/>
      <color indexed="12"/>
      <name val="Garamond"/>
      <family val="1"/>
    </font>
    <font>
      <b/>
      <u/>
      <sz val="14"/>
      <color indexed="12"/>
      <name val="Garamond"/>
      <family val="1"/>
    </font>
    <font>
      <b/>
      <sz val="26"/>
      <color indexed="12"/>
      <name val="Garamond"/>
      <family val="1"/>
    </font>
    <font>
      <b/>
      <sz val="11"/>
      <color indexed="12"/>
      <name val="Garamond"/>
      <family val="1"/>
    </font>
    <font>
      <b/>
      <u/>
      <sz val="26"/>
      <color indexed="12"/>
      <name val="Garamond"/>
      <family val="1"/>
    </font>
    <font>
      <b/>
      <sz val="14"/>
      <color indexed="12"/>
      <name val="Garamond"/>
      <family val="1"/>
    </font>
    <font>
      <sz val="10"/>
      <color indexed="12"/>
      <name val="Garamond"/>
      <family val="1"/>
    </font>
    <font>
      <b/>
      <sz val="12"/>
      <color indexed="12"/>
      <name val="Garamond"/>
      <family val="1"/>
    </font>
    <font>
      <b/>
      <u/>
      <sz val="16"/>
      <color indexed="12"/>
      <name val="Garamond"/>
      <family val="1"/>
    </font>
    <font>
      <b/>
      <sz val="18"/>
      <color indexed="12"/>
      <name val="Garamond"/>
      <family val="1"/>
    </font>
    <font>
      <b/>
      <sz val="10"/>
      <color indexed="12"/>
      <name val="Garamond"/>
      <family val="1"/>
    </font>
    <font>
      <sz val="14"/>
      <color indexed="12"/>
      <name val="Garamond"/>
      <family val="1"/>
    </font>
    <font>
      <sz val="18"/>
      <color indexed="12"/>
      <name val="Times New Roman"/>
      <family val="1"/>
    </font>
    <font>
      <b/>
      <sz val="16"/>
      <color indexed="12"/>
      <name val="Times New Roman"/>
      <family val="1"/>
    </font>
    <font>
      <b/>
      <sz val="20"/>
      <color indexed="12"/>
      <name val="Times New Roman"/>
      <family val="1"/>
    </font>
    <font>
      <sz val="10"/>
      <color indexed="12"/>
      <name val="Times New Roman"/>
      <family val="1"/>
    </font>
    <font>
      <b/>
      <sz val="36"/>
      <color indexed="12"/>
      <name val="Garamond"/>
      <family val="1"/>
    </font>
    <font>
      <b/>
      <sz val="10"/>
      <name val="Garamond"/>
      <family val="1"/>
    </font>
    <font>
      <sz val="10"/>
      <color indexed="12"/>
      <name val="Arial"/>
      <family val="2"/>
    </font>
    <font>
      <b/>
      <sz val="14"/>
      <color indexed="12"/>
      <name val="Times New Roman"/>
      <family val="1"/>
    </font>
    <font>
      <b/>
      <sz val="13"/>
      <color indexed="12"/>
      <name val="Times New Roman"/>
      <family val="1"/>
    </font>
    <font>
      <b/>
      <sz val="10"/>
      <color indexed="12"/>
      <name val="Times New Roman"/>
      <family val="1"/>
    </font>
    <font>
      <b/>
      <u/>
      <sz val="22"/>
      <color indexed="12"/>
      <name val="Garamond"/>
      <family val="1"/>
    </font>
    <font>
      <b/>
      <u/>
      <sz val="12"/>
      <color indexed="12"/>
      <name val="Garamond"/>
      <family val="1"/>
    </font>
    <font>
      <u/>
      <sz val="22"/>
      <color indexed="12"/>
      <name val="Tw Cen MT Condensed Extra Bold"/>
      <family val="2"/>
    </font>
    <font>
      <sz val="18"/>
      <color indexed="12"/>
      <name val="Garamond"/>
      <family val="1"/>
    </font>
    <font>
      <u/>
      <sz val="18"/>
      <color indexed="12"/>
      <name val="Tw Cen MT Condensed Extra Bold"/>
      <family val="2"/>
    </font>
    <font>
      <sz val="14"/>
      <color indexed="12"/>
      <name val="Franklin Gothic Medium"/>
      <family val="2"/>
    </font>
    <font>
      <b/>
      <sz val="18"/>
      <color indexed="12"/>
      <name val="Times New Roman"/>
      <family val="1"/>
    </font>
    <font>
      <b/>
      <sz val="26"/>
      <color indexed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26"/>
      <name val="Times New Roman"/>
      <family val="1"/>
    </font>
    <font>
      <u/>
      <sz val="22"/>
      <name val="Times New Roman"/>
      <family val="1"/>
    </font>
    <font>
      <sz val="22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u/>
      <sz val="20"/>
      <name val="Times New Roman"/>
      <family val="1"/>
    </font>
    <font>
      <sz val="16"/>
      <name val="Times New Roman"/>
      <family val="1"/>
    </font>
    <font>
      <sz val="24"/>
      <name val="Times New Roman"/>
      <family val="1"/>
    </font>
    <font>
      <b/>
      <u/>
      <sz val="24"/>
      <color indexed="12"/>
      <name val="Garamond"/>
      <family val="1"/>
    </font>
    <font>
      <u/>
      <sz val="18"/>
      <name val="Times New Roman"/>
      <family val="1"/>
    </font>
    <font>
      <sz val="9"/>
      <color indexed="12"/>
      <name val="Garamond"/>
      <family val="1"/>
    </font>
    <font>
      <sz val="9"/>
      <color indexed="12"/>
      <name val="Franklin Gothic Medium"/>
      <family val="2"/>
    </font>
    <font>
      <b/>
      <sz val="16"/>
      <color indexed="1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5">
    <xf numFmtId="0" fontId="0" fillId="0" borderId="0" xfId="0"/>
    <xf numFmtId="0" fontId="11" fillId="0" borderId="0" xfId="0" applyFont="1" applyAlignment="1" applyProtection="1"/>
    <xf numFmtId="0" fontId="11" fillId="0" borderId="0" xfId="0" applyFont="1" applyBorder="1" applyAlignment="1" applyProtection="1"/>
    <xf numFmtId="0" fontId="11" fillId="0" borderId="0" xfId="0" applyFont="1" applyAlignment="1" applyProtection="1">
      <alignment horizontal="center"/>
    </xf>
    <xf numFmtId="0" fontId="26" fillId="0" borderId="0" xfId="0" applyFont="1" applyAlignment="1" applyProtection="1"/>
    <xf numFmtId="0" fontId="15" fillId="0" borderId="0" xfId="0" applyFont="1" applyAlignment="1" applyProtection="1">
      <alignment horizontal="center" vertical="center"/>
    </xf>
    <xf numFmtId="10" fontId="11" fillId="0" borderId="0" xfId="0" applyNumberFormat="1" applyFont="1" applyAlignment="1" applyProtection="1">
      <alignment horizontal="center"/>
    </xf>
    <xf numFmtId="10" fontId="26" fillId="0" borderId="0" xfId="0" applyNumberFormat="1" applyFont="1" applyAlignment="1" applyProtection="1"/>
    <xf numFmtId="0" fontId="5" fillId="0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33" fillId="3" borderId="1" xfId="0" applyFont="1" applyFill="1" applyBorder="1" applyAlignment="1" applyProtection="1">
      <alignment horizontal="center" vertical="center" wrapText="1"/>
    </xf>
    <xf numFmtId="0" fontId="35" fillId="0" borderId="0" xfId="0" applyFont="1"/>
    <xf numFmtId="0" fontId="35" fillId="4" borderId="0" xfId="0" applyFont="1" applyFill="1" applyBorder="1" applyAlignment="1" applyProtection="1"/>
    <xf numFmtId="10" fontId="12" fillId="5" borderId="1" xfId="0" applyNumberFormat="1" applyFont="1" applyFill="1" applyBorder="1" applyAlignment="1" applyProtection="1">
      <alignment horizontal="center" vertical="center"/>
    </xf>
    <xf numFmtId="10" fontId="28" fillId="2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/>
    <xf numFmtId="0" fontId="8" fillId="0" borderId="0" xfId="0" applyFont="1" applyFill="1" applyBorder="1" applyAlignment="1" applyProtection="1">
      <alignment horizontal="center" vertical="center" textRotation="90" wrapText="1" readingOrder="1"/>
    </xf>
    <xf numFmtId="0" fontId="8" fillId="3" borderId="1" xfId="0" applyFont="1" applyFill="1" applyBorder="1" applyAlignment="1" applyProtection="1">
      <alignment horizontal="center" vertical="center" textRotation="90" wrapText="1"/>
    </xf>
    <xf numFmtId="0" fontId="12" fillId="3" borderId="1" xfId="0" applyFont="1" applyFill="1" applyBorder="1" applyAlignment="1" applyProtection="1">
      <alignment horizontal="center" vertical="center" textRotation="90"/>
    </xf>
    <xf numFmtId="0" fontId="8" fillId="2" borderId="1" xfId="0" applyFont="1" applyFill="1" applyBorder="1" applyAlignment="1" applyProtection="1">
      <alignment horizontal="center" vertical="center"/>
    </xf>
    <xf numFmtId="0" fontId="40" fillId="5" borderId="2" xfId="0" applyFont="1" applyFill="1" applyBorder="1" applyAlignment="1" applyProtection="1">
      <alignment horizontal="center" vertical="center"/>
    </xf>
    <xf numFmtId="0" fontId="42" fillId="5" borderId="3" xfId="0" applyFont="1" applyFill="1" applyBorder="1" applyAlignment="1" applyProtection="1">
      <alignment horizontal="center" vertical="center" textRotation="90" wrapText="1"/>
    </xf>
    <xf numFmtId="0" fontId="42" fillId="6" borderId="3" xfId="0" applyFont="1" applyFill="1" applyBorder="1" applyAlignment="1" applyProtection="1">
      <alignment horizontal="center" vertical="center" textRotation="90" wrapText="1"/>
    </xf>
    <xf numFmtId="0" fontId="40" fillId="6" borderId="2" xfId="0" applyFont="1" applyFill="1" applyBorder="1" applyAlignment="1" applyProtection="1">
      <alignment horizontal="center" vertical="center"/>
    </xf>
    <xf numFmtId="0" fontId="46" fillId="5" borderId="1" xfId="0" applyFont="1" applyFill="1" applyBorder="1" applyAlignment="1" applyProtection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</xf>
    <xf numFmtId="0" fontId="46" fillId="6" borderId="1" xfId="0" applyFont="1" applyFill="1" applyBorder="1" applyAlignment="1" applyProtection="1">
      <alignment horizontal="center" vertical="center" wrapText="1"/>
    </xf>
    <xf numFmtId="0" fontId="37" fillId="6" borderId="1" xfId="0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wrapText="1"/>
    </xf>
    <xf numFmtId="0" fontId="46" fillId="0" borderId="1" xfId="0" applyFont="1" applyFill="1" applyBorder="1" applyAlignment="1" applyProtection="1">
      <alignment horizontal="center" vertical="center"/>
    </xf>
    <xf numFmtId="0" fontId="35" fillId="0" borderId="0" xfId="0" applyFont="1" applyFill="1"/>
    <xf numFmtId="0" fontId="36" fillId="0" borderId="0" xfId="0" applyFont="1" applyFill="1"/>
    <xf numFmtId="0" fontId="46" fillId="4" borderId="1" xfId="0" applyFont="1" applyFill="1" applyBorder="1" applyAlignment="1" applyProtection="1">
      <alignment horizontal="center" vertical="center"/>
      <protection locked="0"/>
    </xf>
    <xf numFmtId="0" fontId="46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10" fillId="0" borderId="1" xfId="1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/>
    <xf numFmtId="0" fontId="16" fillId="0" borderId="1" xfId="0" applyFont="1" applyFill="1" applyBorder="1" applyAlignment="1" applyProtection="1">
      <alignment horizontal="center"/>
    </xf>
    <xf numFmtId="0" fontId="50" fillId="0" borderId="1" xfId="0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textRotation="180" readingOrder="1"/>
    </xf>
    <xf numFmtId="0" fontId="8" fillId="0" borderId="0" xfId="0" applyFont="1" applyFill="1" applyBorder="1" applyAlignment="1" applyProtection="1">
      <alignment horizontal="left" vertical="center" textRotation="90" wrapText="1" readingOrder="1"/>
    </xf>
    <xf numFmtId="0" fontId="30" fillId="0" borderId="1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9" fillId="0" borderId="0" xfId="0" applyFont="1"/>
    <xf numFmtId="0" fontId="40" fillId="7" borderId="4" xfId="0" applyFont="1" applyFill="1" applyBorder="1" applyAlignment="1" applyProtection="1">
      <alignment horizontal="center" vertical="center"/>
    </xf>
    <xf numFmtId="0" fontId="42" fillId="7" borderId="5" xfId="0" applyFont="1" applyFill="1" applyBorder="1" applyAlignment="1" applyProtection="1">
      <alignment horizontal="center" vertical="center" textRotation="90" wrapText="1"/>
    </xf>
    <xf numFmtId="0" fontId="46" fillId="4" borderId="6" xfId="0" applyFont="1" applyFill="1" applyBorder="1" applyAlignment="1" applyProtection="1">
      <alignment horizontal="center" vertical="center"/>
      <protection locked="0"/>
    </xf>
    <xf numFmtId="0" fontId="46" fillId="7" borderId="6" xfId="0" applyFont="1" applyFill="1" applyBorder="1" applyAlignment="1" applyProtection="1">
      <alignment horizontal="center" vertical="center" wrapText="1"/>
    </xf>
    <xf numFmtId="0" fontId="46" fillId="4" borderId="7" xfId="0" applyFont="1" applyFill="1" applyBorder="1" applyAlignment="1" applyProtection="1">
      <alignment horizontal="center" vertical="center"/>
      <protection locked="0"/>
    </xf>
    <xf numFmtId="0" fontId="46" fillId="5" borderId="7" xfId="0" applyFont="1" applyFill="1" applyBorder="1" applyAlignment="1" applyProtection="1">
      <alignment horizontal="center" vertical="center" wrapText="1"/>
    </xf>
    <xf numFmtId="0" fontId="37" fillId="5" borderId="7" xfId="0" applyFont="1" applyFill="1" applyBorder="1" applyAlignment="1" applyProtection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 wrapText="1"/>
    </xf>
    <xf numFmtId="0" fontId="46" fillId="0" borderId="7" xfId="0" applyFont="1" applyFill="1" applyBorder="1" applyAlignment="1" applyProtection="1">
      <alignment horizontal="center" vertical="center"/>
      <protection locked="0"/>
    </xf>
    <xf numFmtId="0" fontId="46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47" fillId="5" borderId="9" xfId="0" applyFont="1" applyFill="1" applyBorder="1" applyAlignment="1" applyProtection="1">
      <alignment horizontal="center" vertical="center"/>
    </xf>
    <xf numFmtId="0" fontId="47" fillId="6" borderId="8" xfId="0" applyFont="1" applyFill="1" applyBorder="1" applyAlignment="1" applyProtection="1">
      <alignment horizontal="center" vertical="center"/>
    </xf>
    <xf numFmtId="0" fontId="47" fillId="7" borderId="10" xfId="0" applyFont="1" applyFill="1" applyBorder="1" applyAlignment="1" applyProtection="1">
      <alignment horizontal="center" vertical="center"/>
    </xf>
    <xf numFmtId="0" fontId="46" fillId="5" borderId="7" xfId="0" applyFont="1" applyFill="1" applyBorder="1" applyAlignment="1" applyProtection="1">
      <alignment horizontal="center" vertical="center" textRotation="90" wrapText="1"/>
    </xf>
    <xf numFmtId="0" fontId="46" fillId="6" borderId="1" xfId="0" applyFont="1" applyFill="1" applyBorder="1" applyAlignment="1" applyProtection="1">
      <alignment horizontal="center" vertical="center" textRotation="90" wrapText="1"/>
    </xf>
    <xf numFmtId="0" fontId="46" fillId="7" borderId="6" xfId="0" applyFont="1" applyFill="1" applyBorder="1" applyAlignment="1" applyProtection="1">
      <alignment horizontal="center" vertical="center" textRotation="90" wrapText="1"/>
    </xf>
    <xf numFmtId="0" fontId="43" fillId="0" borderId="1" xfId="0" applyFont="1" applyFill="1" applyBorder="1" applyAlignment="1" applyProtection="1">
      <alignment horizontal="center" vertical="center"/>
    </xf>
    <xf numFmtId="0" fontId="43" fillId="0" borderId="1" xfId="0" applyFont="1" applyFill="1" applyBorder="1" applyAlignment="1" applyProtection="1">
      <alignment horizontal="center" vertical="center" wrapText="1"/>
    </xf>
    <xf numFmtId="0" fontId="43" fillId="0" borderId="11" xfId="0" applyFont="1" applyFill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 wrapText="1"/>
    </xf>
    <xf numFmtId="10" fontId="38" fillId="0" borderId="12" xfId="0" applyNumberFormat="1" applyFont="1" applyFill="1" applyBorder="1" applyAlignment="1" applyProtection="1">
      <alignment horizontal="center" vertical="center"/>
    </xf>
    <xf numFmtId="10" fontId="38" fillId="0" borderId="8" xfId="0" applyNumberFormat="1" applyFont="1" applyFill="1" applyBorder="1" applyAlignment="1" applyProtection="1">
      <alignment horizontal="center" vertical="center"/>
    </xf>
    <xf numFmtId="0" fontId="38" fillId="0" borderId="1" xfId="0" applyFont="1" applyFill="1" applyBorder="1" applyAlignment="1" applyProtection="1">
      <alignment horizontal="left" vertical="center" wrapText="1"/>
    </xf>
    <xf numFmtId="1" fontId="30" fillId="4" borderId="1" xfId="0" applyNumberFormat="1" applyFont="1" applyFill="1" applyBorder="1" applyAlignment="1" applyProtection="1">
      <alignment horizontal="center" vertical="center"/>
    </xf>
    <xf numFmtId="0" fontId="46" fillId="0" borderId="6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textRotation="90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7" fillId="4" borderId="0" xfId="0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34" fillId="3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/>
    </xf>
    <xf numFmtId="10" fontId="48" fillId="5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textRotation="90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23" fillId="3" borderId="18" xfId="0" applyFont="1" applyFill="1" applyBorder="1" applyAlignment="1" applyProtection="1">
      <alignment horizontal="center" vertical="center"/>
    </xf>
    <xf numFmtId="0" fontId="23" fillId="3" borderId="7" xfId="0" applyFont="1" applyFill="1" applyBorder="1" applyAlignment="1" applyProtection="1">
      <alignment horizontal="center" vertical="center"/>
    </xf>
    <xf numFmtId="10" fontId="38" fillId="0" borderId="12" xfId="0" applyNumberFormat="1" applyFont="1" applyFill="1" applyBorder="1" applyAlignment="1" applyProtection="1">
      <alignment horizontal="center" vertical="center"/>
    </xf>
    <xf numFmtId="0" fontId="0" fillId="0" borderId="8" xfId="0" applyBorder="1"/>
    <xf numFmtId="10" fontId="38" fillId="0" borderId="8" xfId="0" applyNumberFormat="1" applyFont="1" applyFill="1" applyBorder="1" applyAlignment="1" applyProtection="1">
      <alignment horizontal="center" vertical="center"/>
    </xf>
    <xf numFmtId="10" fontId="38" fillId="0" borderId="19" xfId="0" applyNumberFormat="1" applyFont="1" applyFill="1" applyBorder="1" applyAlignment="1" applyProtection="1">
      <alignment horizontal="center" vertical="center"/>
    </xf>
    <xf numFmtId="0" fontId="0" fillId="0" borderId="20" xfId="0" applyBorder="1"/>
    <xf numFmtId="10" fontId="38" fillId="0" borderId="21" xfId="0" applyNumberFormat="1" applyFont="1" applyFill="1" applyBorder="1" applyAlignment="1" applyProtection="1">
      <alignment horizontal="center" vertical="center"/>
    </xf>
    <xf numFmtId="0" fontId="0" fillId="0" borderId="22" xfId="0" applyBorder="1"/>
    <xf numFmtId="0" fontId="40" fillId="4" borderId="0" xfId="0" applyFont="1" applyFill="1" applyBorder="1" applyAlignment="1" applyProtection="1">
      <alignment horizontal="center"/>
    </xf>
    <xf numFmtId="0" fontId="42" fillId="0" borderId="1" xfId="0" applyFont="1" applyFill="1" applyBorder="1" applyAlignment="1" applyProtection="1">
      <alignment horizontal="center" vertical="center" textRotation="90" wrapText="1"/>
    </xf>
    <xf numFmtId="0" fontId="44" fillId="0" borderId="23" xfId="0" applyFont="1" applyFill="1" applyBorder="1" applyAlignment="1" applyProtection="1">
      <alignment horizontal="center" vertical="center" textRotation="90" wrapText="1"/>
    </xf>
    <xf numFmtId="0" fontId="44" fillId="0" borderId="24" xfId="0" applyFont="1" applyFill="1" applyBorder="1" applyAlignment="1" applyProtection="1">
      <alignment horizontal="center" vertical="center" textRotation="90" wrapText="1"/>
    </xf>
    <xf numFmtId="0" fontId="41" fillId="4" borderId="0" xfId="0" applyFont="1" applyFill="1" applyBorder="1" applyAlignment="1" applyProtection="1">
      <alignment horizontal="center" vertical="center" wrapText="1"/>
    </xf>
    <xf numFmtId="0" fontId="46" fillId="0" borderId="12" xfId="0" applyFont="1" applyFill="1" applyBorder="1" applyAlignment="1" applyProtection="1">
      <alignment horizontal="center" vertical="center" textRotation="90" wrapText="1"/>
    </xf>
    <xf numFmtId="0" fontId="46" fillId="0" borderId="25" xfId="0" applyFont="1" applyFill="1" applyBorder="1" applyAlignment="1" applyProtection="1">
      <alignment horizontal="center" vertical="center" textRotation="90" wrapText="1"/>
    </xf>
    <xf numFmtId="0" fontId="46" fillId="0" borderId="8" xfId="0" applyFont="1" applyFill="1" applyBorder="1" applyAlignment="1" applyProtection="1">
      <alignment horizontal="center" vertical="center" textRotation="90" wrapText="1"/>
    </xf>
    <xf numFmtId="0" fontId="43" fillId="0" borderId="1" xfId="0" applyFont="1" applyFill="1" applyBorder="1" applyAlignment="1" applyProtection="1">
      <alignment horizontal="center" vertical="center" textRotation="90" wrapText="1"/>
    </xf>
    <xf numFmtId="0" fontId="43" fillId="0" borderId="7" xfId="0" applyFont="1" applyFill="1" applyBorder="1" applyAlignment="1" applyProtection="1">
      <alignment horizontal="center" vertical="center" textRotation="90" wrapText="1"/>
    </xf>
    <xf numFmtId="0" fontId="45" fillId="0" borderId="14" xfId="0" applyFont="1" applyFill="1" applyBorder="1" applyAlignment="1" applyProtection="1">
      <alignment horizontal="center" vertical="center" wrapText="1"/>
    </xf>
    <xf numFmtId="0" fontId="45" fillId="0" borderId="26" xfId="0" applyFont="1" applyFill="1" applyBorder="1" applyAlignment="1" applyProtection="1">
      <alignment horizontal="center" vertical="center" wrapText="1"/>
    </xf>
    <xf numFmtId="0" fontId="45" fillId="0" borderId="15" xfId="0" applyFont="1" applyFill="1" applyBorder="1" applyAlignment="1" applyProtection="1">
      <alignment horizontal="center" vertical="center" wrapText="1"/>
    </xf>
    <xf numFmtId="0" fontId="49" fillId="0" borderId="6" xfId="0" applyFont="1" applyFill="1" applyBorder="1" applyAlignment="1" applyProtection="1">
      <alignment horizontal="center" vertical="center" wrapText="1"/>
    </xf>
    <xf numFmtId="0" fontId="49" fillId="0" borderId="18" xfId="0" applyFont="1" applyFill="1" applyBorder="1" applyAlignment="1" applyProtection="1">
      <alignment horizontal="center" vertical="center" wrapText="1"/>
    </xf>
    <xf numFmtId="0" fontId="49" fillId="0" borderId="7" xfId="0" applyFont="1" applyFill="1" applyBorder="1" applyAlignment="1" applyProtection="1">
      <alignment horizontal="center" vertical="center" wrapText="1"/>
    </xf>
    <xf numFmtId="0" fontId="43" fillId="0" borderId="27" xfId="0" applyFont="1" applyFill="1" applyBorder="1" applyAlignment="1" applyProtection="1">
      <alignment horizontal="center" vertical="center" textRotation="90" wrapText="1"/>
    </xf>
    <xf numFmtId="0" fontId="43" fillId="0" borderId="24" xfId="0" applyFont="1" applyFill="1" applyBorder="1" applyAlignment="1" applyProtection="1">
      <alignment horizontal="center" vertical="center" textRotation="90" wrapText="1"/>
    </xf>
    <xf numFmtId="0" fontId="35" fillId="0" borderId="6" xfId="0" applyFont="1" applyFill="1" applyBorder="1" applyAlignment="1" applyProtection="1">
      <alignment horizontal="center" vertical="center" wrapText="1"/>
    </xf>
    <xf numFmtId="0" fontId="35" fillId="0" borderId="18" xfId="0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 wrapText="1"/>
    </xf>
    <xf numFmtId="0" fontId="43" fillId="0" borderId="12" xfId="0" applyFont="1" applyFill="1" applyBorder="1" applyAlignment="1" applyProtection="1">
      <alignment horizontal="center" vertical="center" textRotation="90" wrapText="1"/>
    </xf>
    <xf numFmtId="0" fontId="43" fillId="0" borderId="25" xfId="0" applyFont="1" applyFill="1" applyBorder="1" applyAlignment="1" applyProtection="1">
      <alignment horizontal="center" vertical="center" textRotation="90" wrapText="1"/>
    </xf>
    <xf numFmtId="0" fontId="43" fillId="0" borderId="8" xfId="0" applyFont="1" applyFill="1" applyBorder="1" applyAlignment="1" applyProtection="1">
      <alignment horizontal="center" vertical="center" textRotation="90" wrapText="1"/>
    </xf>
    <xf numFmtId="10" fontId="38" fillId="0" borderId="28" xfId="0" applyNumberFormat="1" applyFont="1" applyFill="1" applyBorder="1" applyAlignment="1" applyProtection="1">
      <alignment horizontal="center" vertical="center"/>
    </xf>
    <xf numFmtId="0" fontId="0" fillId="0" borderId="29" xfId="0" applyBorder="1"/>
    <xf numFmtId="10" fontId="38" fillId="0" borderId="29" xfId="0" applyNumberFormat="1" applyFont="1" applyFill="1" applyBorder="1" applyAlignment="1" applyProtection="1">
      <alignment horizontal="center" vertical="center"/>
    </xf>
    <xf numFmtId="10" fontId="38" fillId="0" borderId="22" xfId="0" applyNumberFormat="1" applyFont="1" applyFill="1" applyBorder="1" applyAlignment="1" applyProtection="1">
      <alignment horizontal="center" vertical="center"/>
    </xf>
    <xf numFmtId="0" fontId="38" fillId="0" borderId="14" xfId="0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10" xfId="0" applyBorder="1"/>
    <xf numFmtId="0" fontId="0" fillId="0" borderId="9" xfId="0" applyBorder="1"/>
    <xf numFmtId="10" fontId="38" fillId="0" borderId="12" xfId="0" applyNumberFormat="1" applyFont="1" applyFill="1" applyBorder="1" applyAlignment="1" applyProtection="1">
      <alignment horizontal="center" vertical="center" textRotation="2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textRotation="180"/>
    </xf>
    <xf numFmtId="0" fontId="31" fillId="0" borderId="0" xfId="0" applyFont="1" applyFill="1" applyBorder="1" applyAlignment="1" applyProtection="1">
      <alignment horizontal="center" vertical="top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textRotation="180"/>
    </xf>
    <xf numFmtId="0" fontId="29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Normale_Lista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47625</xdr:rowOff>
    </xdr:from>
    <xdr:to>
      <xdr:col>2</xdr:col>
      <xdr:colOff>647700</xdr:colOff>
      <xdr:row>4</xdr:row>
      <xdr:rowOff>28575</xdr:rowOff>
    </xdr:to>
    <xdr:pic>
      <xdr:nvPicPr>
        <xdr:cNvPr id="2049" name="Picture 2" descr="COMUNE-B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09550"/>
          <a:ext cx="657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114300</xdr:rowOff>
    </xdr:from>
    <xdr:to>
      <xdr:col>1</xdr:col>
      <xdr:colOff>1057275</xdr:colOff>
      <xdr:row>1</xdr:row>
      <xdr:rowOff>323850</xdr:rowOff>
    </xdr:to>
    <xdr:pic>
      <xdr:nvPicPr>
        <xdr:cNvPr id="1025" name="Picture 3" descr="COMUNE-B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114300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38100</xdr:rowOff>
    </xdr:from>
    <xdr:to>
      <xdr:col>9</xdr:col>
      <xdr:colOff>704850</xdr:colOff>
      <xdr:row>1</xdr:row>
      <xdr:rowOff>85725</xdr:rowOff>
    </xdr:to>
    <xdr:pic>
      <xdr:nvPicPr>
        <xdr:cNvPr id="3073" name="Picture 6" descr="COMUNE-B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38100"/>
          <a:ext cx="438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0</xdr:row>
      <xdr:rowOff>38100</xdr:rowOff>
    </xdr:from>
    <xdr:to>
      <xdr:col>10</xdr:col>
      <xdr:colOff>114300</xdr:colOff>
      <xdr:row>1</xdr:row>
      <xdr:rowOff>228600</xdr:rowOff>
    </xdr:to>
    <xdr:pic>
      <xdr:nvPicPr>
        <xdr:cNvPr id="3074" name="Picture 11" descr="COMUNE-B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24850" y="38100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361950</xdr:rowOff>
    </xdr:from>
    <xdr:to>
      <xdr:col>1</xdr:col>
      <xdr:colOff>2552700</xdr:colOff>
      <xdr:row>5</xdr:row>
      <xdr:rowOff>276225</xdr:rowOff>
    </xdr:to>
    <xdr:pic>
      <xdr:nvPicPr>
        <xdr:cNvPr id="3075" name="Immagine 4" descr="Simbolo DINAMICA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4350" y="361950"/>
          <a:ext cx="24098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38100</xdr:rowOff>
    </xdr:from>
    <xdr:to>
      <xdr:col>10</xdr:col>
      <xdr:colOff>152400</xdr:colOff>
      <xdr:row>0</xdr:row>
      <xdr:rowOff>561975</xdr:rowOff>
    </xdr:to>
    <xdr:pic>
      <xdr:nvPicPr>
        <xdr:cNvPr id="4097" name="Picture 9" descr="COMUNE-B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0" y="38100"/>
          <a:ext cx="438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0</xdr:row>
      <xdr:rowOff>38100</xdr:rowOff>
    </xdr:from>
    <xdr:to>
      <xdr:col>10</xdr:col>
      <xdr:colOff>152400</xdr:colOff>
      <xdr:row>0</xdr:row>
      <xdr:rowOff>561975</xdr:rowOff>
    </xdr:to>
    <xdr:pic>
      <xdr:nvPicPr>
        <xdr:cNvPr id="4098" name="Picture 13" descr="COMUNE-B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0" y="38100"/>
          <a:ext cx="438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0</xdr:row>
      <xdr:rowOff>38100</xdr:rowOff>
    </xdr:from>
    <xdr:to>
      <xdr:col>10</xdr:col>
      <xdr:colOff>152400</xdr:colOff>
      <xdr:row>0</xdr:row>
      <xdr:rowOff>561975</xdr:rowOff>
    </xdr:to>
    <xdr:pic>
      <xdr:nvPicPr>
        <xdr:cNvPr id="4099" name="Picture 14" descr="COMUNE-B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0" y="38100"/>
          <a:ext cx="438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209550</xdr:colOff>
      <xdr:row>0</xdr:row>
      <xdr:rowOff>0</xdr:rowOff>
    </xdr:from>
    <xdr:to>
      <xdr:col>10</xdr:col>
      <xdr:colOff>200025</xdr:colOff>
      <xdr:row>0</xdr:row>
      <xdr:rowOff>638175</xdr:rowOff>
    </xdr:to>
    <xdr:pic>
      <xdr:nvPicPr>
        <xdr:cNvPr id="4100" name="Picture 15" descr="COMUNE-B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5429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514350</xdr:rowOff>
    </xdr:from>
    <xdr:to>
      <xdr:col>1</xdr:col>
      <xdr:colOff>2533650</xdr:colOff>
      <xdr:row>5</xdr:row>
      <xdr:rowOff>295275</xdr:rowOff>
    </xdr:to>
    <xdr:pic>
      <xdr:nvPicPr>
        <xdr:cNvPr id="4101" name="Immagine 7" descr="Valderice Stabile simbol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" y="514350"/>
          <a:ext cx="242887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38100</xdr:rowOff>
    </xdr:from>
    <xdr:to>
      <xdr:col>9</xdr:col>
      <xdr:colOff>704850</xdr:colOff>
      <xdr:row>1</xdr:row>
      <xdr:rowOff>9525</xdr:rowOff>
    </xdr:to>
    <xdr:pic>
      <xdr:nvPicPr>
        <xdr:cNvPr id="5121" name="Picture 5" descr="COMUNE-B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38100"/>
          <a:ext cx="438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104775</xdr:colOff>
      <xdr:row>0</xdr:row>
      <xdr:rowOff>38100</xdr:rowOff>
    </xdr:from>
    <xdr:to>
      <xdr:col>9</xdr:col>
      <xdr:colOff>704850</xdr:colOff>
      <xdr:row>1</xdr:row>
      <xdr:rowOff>209550</xdr:rowOff>
    </xdr:to>
    <xdr:pic>
      <xdr:nvPicPr>
        <xdr:cNvPr id="5122" name="Picture 6" descr="COMUNE-B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6175" y="38100"/>
          <a:ext cx="600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419100</xdr:rowOff>
    </xdr:from>
    <xdr:to>
      <xdr:col>2</xdr:col>
      <xdr:colOff>0</xdr:colOff>
      <xdr:row>5</xdr:row>
      <xdr:rowOff>276225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419100"/>
          <a:ext cx="2181225" cy="1876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25"/>
  <sheetViews>
    <sheetView topLeftCell="A13" zoomScaleNormal="100" workbookViewId="0">
      <selection activeCell="L22" sqref="L22"/>
    </sheetView>
  </sheetViews>
  <sheetFormatPr defaultColWidth="9.109375" defaultRowHeight="13.2"/>
  <cols>
    <col min="1" max="1" width="4.109375" style="1" customWidth="1"/>
    <col min="2" max="2" width="5.44140625" style="1" customWidth="1"/>
    <col min="3" max="3" width="17.88671875" style="1" bestFit="1" customWidth="1"/>
    <col min="4" max="5" width="7.6640625" style="1" customWidth="1"/>
    <col min="6" max="6" width="8.44140625" style="1" customWidth="1"/>
    <col min="7" max="9" width="8.6640625" style="1" customWidth="1"/>
    <col min="10" max="10" width="1.33203125" style="1" customWidth="1"/>
    <col min="11" max="12" width="9.88671875" style="1" bestFit="1" customWidth="1"/>
    <col min="13" max="13" width="8.88671875" style="1" customWidth="1"/>
    <col min="14" max="14" width="12.6640625" style="1" customWidth="1"/>
    <col min="15" max="15" width="0.88671875" style="1" customWidth="1"/>
    <col min="16" max="16" width="9.44140625" style="1" bestFit="1" customWidth="1"/>
    <col min="17" max="16384" width="9.109375" style="1"/>
  </cols>
  <sheetData>
    <row r="3" spans="2:16" ht="34.5" customHeight="1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ht="15" customHeight="1">
      <c r="B4" s="104" t="s">
        <v>32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16" ht="60" customHeight="1">
      <c r="B5" s="105" t="s">
        <v>39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6" ht="33.75" customHeight="1">
      <c r="B6" s="106" t="s">
        <v>26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2:16" s="2" customFormat="1" ht="29.25" customHeight="1">
      <c r="B7" s="112" t="s">
        <v>20</v>
      </c>
      <c r="C7" s="113"/>
      <c r="D7" s="118" t="s">
        <v>27</v>
      </c>
      <c r="E7" s="118"/>
      <c r="F7" s="118"/>
      <c r="G7" s="120" t="s">
        <v>28</v>
      </c>
      <c r="H7" s="121"/>
      <c r="I7" s="122"/>
      <c r="J7" s="122"/>
      <c r="K7" s="122"/>
      <c r="L7" s="122"/>
      <c r="M7" s="123"/>
      <c r="N7" s="101" t="s">
        <v>29</v>
      </c>
    </row>
    <row r="8" spans="2:16" s="2" customFormat="1" ht="36" customHeight="1">
      <c r="B8" s="114"/>
      <c r="C8" s="115"/>
      <c r="D8" s="119" t="s">
        <v>22</v>
      </c>
      <c r="E8" s="119" t="s">
        <v>23</v>
      </c>
      <c r="F8" s="101" t="s">
        <v>0</v>
      </c>
      <c r="G8" s="102" t="s">
        <v>38</v>
      </c>
      <c r="H8" s="102"/>
      <c r="I8" s="102"/>
      <c r="J8" s="111"/>
      <c r="K8" s="102" t="s">
        <v>105</v>
      </c>
      <c r="L8" s="102"/>
      <c r="M8" s="102"/>
      <c r="N8" s="101"/>
    </row>
    <row r="9" spans="2:16" s="2" customFormat="1" ht="67.8">
      <c r="B9" s="116"/>
      <c r="C9" s="117"/>
      <c r="D9" s="119"/>
      <c r="E9" s="119"/>
      <c r="F9" s="101"/>
      <c r="G9" s="13" t="s">
        <v>30</v>
      </c>
      <c r="H9" s="13" t="s">
        <v>31</v>
      </c>
      <c r="I9" s="13" t="s">
        <v>106</v>
      </c>
      <c r="J9" s="111"/>
      <c r="K9" s="39" t="s">
        <v>22</v>
      </c>
      <c r="L9" s="40" t="s">
        <v>23</v>
      </c>
      <c r="M9" s="11" t="s">
        <v>1</v>
      </c>
      <c r="N9" s="101"/>
    </row>
    <row r="10" spans="2:16" s="2" customFormat="1" ht="38.1" customHeight="1">
      <c r="B10" s="9">
        <v>1</v>
      </c>
      <c r="C10" s="41" t="s">
        <v>5</v>
      </c>
      <c r="D10" s="14">
        <v>502</v>
      </c>
      <c r="E10" s="14">
        <v>534</v>
      </c>
      <c r="F10" s="10">
        <f t="shared" ref="F10:F22" si="0">D10+E10</f>
        <v>1036</v>
      </c>
      <c r="G10" s="15">
        <v>182</v>
      </c>
      <c r="H10" s="15">
        <v>488</v>
      </c>
      <c r="I10" s="15">
        <f>M10</f>
        <v>651</v>
      </c>
      <c r="J10" s="111"/>
      <c r="K10" s="15">
        <v>329</v>
      </c>
      <c r="L10" s="15">
        <v>322</v>
      </c>
      <c r="M10" s="12">
        <f>K10+L10</f>
        <v>651</v>
      </c>
      <c r="N10" s="22">
        <f t="shared" ref="N10:N22" si="1">M10/F10</f>
        <v>0.6283783783783784</v>
      </c>
      <c r="P10" s="6"/>
    </row>
    <row r="11" spans="2:16" s="2" customFormat="1" ht="38.1" customHeight="1">
      <c r="B11" s="9">
        <v>2</v>
      </c>
      <c r="C11" s="41" t="s">
        <v>5</v>
      </c>
      <c r="D11" s="14">
        <v>488</v>
      </c>
      <c r="E11" s="14">
        <v>578</v>
      </c>
      <c r="F11" s="10">
        <f t="shared" si="0"/>
        <v>1066</v>
      </c>
      <c r="G11" s="15">
        <v>215</v>
      </c>
      <c r="H11" s="15">
        <v>520</v>
      </c>
      <c r="I11" s="15">
        <f t="shared" ref="I11:I22" si="2">M11</f>
        <v>729</v>
      </c>
      <c r="J11" s="111"/>
      <c r="K11" s="15">
        <v>338</v>
      </c>
      <c r="L11" s="15">
        <v>391</v>
      </c>
      <c r="M11" s="12">
        <f t="shared" ref="M11:M22" si="3">K11+L11</f>
        <v>729</v>
      </c>
      <c r="N11" s="22">
        <f t="shared" si="1"/>
        <v>0.68386491557223261</v>
      </c>
      <c r="P11" s="6"/>
    </row>
    <row r="12" spans="2:16" s="2" customFormat="1" ht="38.1" customHeight="1">
      <c r="B12" s="9">
        <v>3</v>
      </c>
      <c r="C12" s="41" t="s">
        <v>13</v>
      </c>
      <c r="D12" s="14">
        <v>381</v>
      </c>
      <c r="E12" s="14">
        <v>417</v>
      </c>
      <c r="F12" s="10">
        <f t="shared" si="0"/>
        <v>798</v>
      </c>
      <c r="G12" s="15">
        <v>127</v>
      </c>
      <c r="H12" s="15">
        <v>389</v>
      </c>
      <c r="I12" s="15">
        <f t="shared" si="2"/>
        <v>530</v>
      </c>
      <c r="J12" s="111"/>
      <c r="K12" s="15">
        <v>268</v>
      </c>
      <c r="L12" s="15">
        <v>262</v>
      </c>
      <c r="M12" s="12">
        <f t="shared" si="3"/>
        <v>530</v>
      </c>
      <c r="N12" s="22">
        <f t="shared" si="1"/>
        <v>0.66416040100250628</v>
      </c>
      <c r="P12" s="6"/>
    </row>
    <row r="13" spans="2:16" s="2" customFormat="1" ht="38.1" customHeight="1">
      <c r="B13" s="9">
        <v>4</v>
      </c>
      <c r="C13" s="41" t="s">
        <v>13</v>
      </c>
      <c r="D13" s="14">
        <v>482</v>
      </c>
      <c r="E13" s="14">
        <v>515</v>
      </c>
      <c r="F13" s="10">
        <f t="shared" si="0"/>
        <v>997</v>
      </c>
      <c r="G13" s="15">
        <v>172</v>
      </c>
      <c r="H13" s="15">
        <v>471</v>
      </c>
      <c r="I13" s="15">
        <f t="shared" si="2"/>
        <v>654</v>
      </c>
      <c r="J13" s="111"/>
      <c r="K13" s="15">
        <v>322</v>
      </c>
      <c r="L13" s="15">
        <v>332</v>
      </c>
      <c r="M13" s="12">
        <f t="shared" si="3"/>
        <v>654</v>
      </c>
      <c r="N13" s="22">
        <f t="shared" si="1"/>
        <v>0.65596790371113345</v>
      </c>
      <c r="P13" s="6"/>
    </row>
    <row r="14" spans="2:16" s="2" customFormat="1" ht="38.1" customHeight="1">
      <c r="B14" s="9">
        <v>5</v>
      </c>
      <c r="C14" s="41" t="s">
        <v>6</v>
      </c>
      <c r="D14" s="14">
        <v>417</v>
      </c>
      <c r="E14" s="14">
        <v>443</v>
      </c>
      <c r="F14" s="10">
        <f t="shared" si="0"/>
        <v>860</v>
      </c>
      <c r="G14" s="15">
        <v>156</v>
      </c>
      <c r="H14" s="15">
        <v>454</v>
      </c>
      <c r="I14" s="15">
        <f t="shared" si="2"/>
        <v>603</v>
      </c>
      <c r="J14" s="111"/>
      <c r="K14" s="15">
        <v>302</v>
      </c>
      <c r="L14" s="15">
        <v>301</v>
      </c>
      <c r="M14" s="12">
        <f t="shared" si="3"/>
        <v>603</v>
      </c>
      <c r="N14" s="22">
        <f t="shared" si="1"/>
        <v>0.7011627906976744</v>
      </c>
      <c r="P14" s="6"/>
    </row>
    <row r="15" spans="2:16" s="2" customFormat="1" ht="38.1" customHeight="1">
      <c r="B15" s="9">
        <v>6</v>
      </c>
      <c r="C15" s="41" t="s">
        <v>7</v>
      </c>
      <c r="D15" s="14">
        <v>362</v>
      </c>
      <c r="E15" s="14">
        <v>389</v>
      </c>
      <c r="F15" s="10">
        <f t="shared" si="0"/>
        <v>751</v>
      </c>
      <c r="G15" s="15">
        <v>140</v>
      </c>
      <c r="H15" s="15">
        <v>362</v>
      </c>
      <c r="I15" s="15">
        <f t="shared" si="2"/>
        <v>458</v>
      </c>
      <c r="J15" s="111"/>
      <c r="K15" s="15">
        <v>233</v>
      </c>
      <c r="L15" s="15">
        <v>225</v>
      </c>
      <c r="M15" s="12">
        <f t="shared" si="3"/>
        <v>458</v>
      </c>
      <c r="N15" s="22">
        <f t="shared" si="1"/>
        <v>0.60985352862849529</v>
      </c>
      <c r="P15" s="6"/>
    </row>
    <row r="16" spans="2:16" s="2" customFormat="1" ht="38.1" customHeight="1">
      <c r="B16" s="9">
        <v>7</v>
      </c>
      <c r="C16" s="41" t="s">
        <v>41</v>
      </c>
      <c r="D16" s="14">
        <v>134</v>
      </c>
      <c r="E16" s="14">
        <v>152</v>
      </c>
      <c r="F16" s="10">
        <f t="shared" si="0"/>
        <v>286</v>
      </c>
      <c r="G16" s="15">
        <v>24</v>
      </c>
      <c r="H16" s="15">
        <v>82</v>
      </c>
      <c r="I16" s="15">
        <f t="shared" si="2"/>
        <v>190</v>
      </c>
      <c r="J16" s="111"/>
      <c r="K16" s="15">
        <v>93</v>
      </c>
      <c r="L16" s="15">
        <v>97</v>
      </c>
      <c r="M16" s="12">
        <f t="shared" si="3"/>
        <v>190</v>
      </c>
      <c r="N16" s="22">
        <f t="shared" si="1"/>
        <v>0.66433566433566438</v>
      </c>
      <c r="P16" s="6"/>
    </row>
    <row r="17" spans="2:16" s="3" customFormat="1" ht="38.1" customHeight="1">
      <c r="B17" s="9">
        <v>8</v>
      </c>
      <c r="C17" s="41" t="s">
        <v>42</v>
      </c>
      <c r="D17" s="14">
        <v>298</v>
      </c>
      <c r="E17" s="14">
        <v>285</v>
      </c>
      <c r="F17" s="10">
        <f t="shared" si="0"/>
        <v>583</v>
      </c>
      <c r="G17" s="15">
        <v>91</v>
      </c>
      <c r="H17" s="15">
        <v>264</v>
      </c>
      <c r="I17" s="15">
        <f t="shared" si="2"/>
        <v>375</v>
      </c>
      <c r="J17" s="111"/>
      <c r="K17" s="15">
        <v>196</v>
      </c>
      <c r="L17" s="15">
        <v>179</v>
      </c>
      <c r="M17" s="12">
        <f t="shared" si="3"/>
        <v>375</v>
      </c>
      <c r="N17" s="22">
        <f t="shared" si="1"/>
        <v>0.64322469982847341</v>
      </c>
      <c r="P17" s="6"/>
    </row>
    <row r="18" spans="2:16" s="3" customFormat="1" ht="38.1" customHeight="1">
      <c r="B18" s="9">
        <v>9</v>
      </c>
      <c r="C18" s="41" t="s">
        <v>8</v>
      </c>
      <c r="D18" s="14">
        <v>384</v>
      </c>
      <c r="E18" s="14">
        <v>395</v>
      </c>
      <c r="F18" s="10">
        <f t="shared" si="0"/>
        <v>779</v>
      </c>
      <c r="G18" s="15">
        <v>107</v>
      </c>
      <c r="H18" s="15">
        <v>328</v>
      </c>
      <c r="I18" s="15">
        <f t="shared" si="2"/>
        <v>497</v>
      </c>
      <c r="J18" s="111"/>
      <c r="K18" s="15">
        <v>247</v>
      </c>
      <c r="L18" s="15">
        <v>250</v>
      </c>
      <c r="M18" s="12">
        <f t="shared" si="3"/>
        <v>497</v>
      </c>
      <c r="N18" s="22">
        <f t="shared" si="1"/>
        <v>0.63799743260590502</v>
      </c>
      <c r="P18" s="6"/>
    </row>
    <row r="19" spans="2:16" s="3" customFormat="1" ht="38.1" customHeight="1">
      <c r="B19" s="9">
        <v>10</v>
      </c>
      <c r="C19" s="41" t="s">
        <v>11</v>
      </c>
      <c r="D19" s="14">
        <v>493</v>
      </c>
      <c r="E19" s="14">
        <v>522</v>
      </c>
      <c r="F19" s="10">
        <f t="shared" si="0"/>
        <v>1015</v>
      </c>
      <c r="G19" s="15">
        <v>164</v>
      </c>
      <c r="H19" s="15">
        <v>407</v>
      </c>
      <c r="I19" s="15">
        <f t="shared" si="2"/>
        <v>595</v>
      </c>
      <c r="J19" s="111"/>
      <c r="K19" s="15">
        <v>292</v>
      </c>
      <c r="L19" s="15">
        <v>303</v>
      </c>
      <c r="M19" s="12">
        <f t="shared" si="3"/>
        <v>595</v>
      </c>
      <c r="N19" s="22">
        <f t="shared" si="1"/>
        <v>0.58620689655172409</v>
      </c>
      <c r="P19" s="6"/>
    </row>
    <row r="20" spans="2:16" s="3" customFormat="1" ht="38.1" customHeight="1">
      <c r="B20" s="9">
        <v>11</v>
      </c>
      <c r="C20" s="41" t="s">
        <v>40</v>
      </c>
      <c r="D20" s="14">
        <v>282</v>
      </c>
      <c r="E20" s="14">
        <v>265</v>
      </c>
      <c r="F20" s="10">
        <f t="shared" si="0"/>
        <v>547</v>
      </c>
      <c r="G20" s="15">
        <v>62</v>
      </c>
      <c r="H20" s="15">
        <v>195</v>
      </c>
      <c r="I20" s="15">
        <f t="shared" si="2"/>
        <v>371</v>
      </c>
      <c r="J20" s="111"/>
      <c r="K20" s="15">
        <v>200</v>
      </c>
      <c r="L20" s="15">
        <v>171</v>
      </c>
      <c r="M20" s="12">
        <f t="shared" si="3"/>
        <v>371</v>
      </c>
      <c r="N20" s="22">
        <f t="shared" si="1"/>
        <v>0.67824497257769656</v>
      </c>
      <c r="P20" s="6"/>
    </row>
    <row r="21" spans="2:16" s="3" customFormat="1" ht="38.1" customHeight="1">
      <c r="B21" s="9">
        <v>12</v>
      </c>
      <c r="C21" s="41" t="s">
        <v>9</v>
      </c>
      <c r="D21" s="14">
        <v>341</v>
      </c>
      <c r="E21" s="14">
        <v>357</v>
      </c>
      <c r="F21" s="10">
        <f t="shared" si="0"/>
        <v>698</v>
      </c>
      <c r="G21" s="15">
        <v>82</v>
      </c>
      <c r="H21" s="15">
        <v>249</v>
      </c>
      <c r="I21" s="15">
        <f t="shared" si="2"/>
        <v>387</v>
      </c>
      <c r="J21" s="111"/>
      <c r="K21" s="15">
        <v>192</v>
      </c>
      <c r="L21" s="15">
        <v>195</v>
      </c>
      <c r="M21" s="12">
        <f t="shared" si="3"/>
        <v>387</v>
      </c>
      <c r="N21" s="22">
        <f t="shared" si="1"/>
        <v>0.55444126074498568</v>
      </c>
      <c r="P21" s="6"/>
    </row>
    <row r="22" spans="2:16" s="3" customFormat="1" ht="38.1" customHeight="1">
      <c r="B22" s="9">
        <v>13</v>
      </c>
      <c r="C22" s="41" t="s">
        <v>43</v>
      </c>
      <c r="D22" s="14">
        <v>605</v>
      </c>
      <c r="E22" s="14">
        <v>598</v>
      </c>
      <c r="F22" s="10">
        <f t="shared" si="0"/>
        <v>1203</v>
      </c>
      <c r="G22" s="15">
        <v>240</v>
      </c>
      <c r="H22" s="15">
        <v>540</v>
      </c>
      <c r="I22" s="15">
        <f t="shared" si="2"/>
        <v>742</v>
      </c>
      <c r="J22" s="111"/>
      <c r="K22" s="15">
        <v>390</v>
      </c>
      <c r="L22" s="15">
        <v>352</v>
      </c>
      <c r="M22" s="12">
        <f t="shared" si="3"/>
        <v>742</v>
      </c>
      <c r="N22" s="22">
        <f t="shared" si="1"/>
        <v>0.61679135494596837</v>
      </c>
      <c r="P22" s="6"/>
    </row>
    <row r="23" spans="2:16" s="4" customFormat="1" ht="28.5" customHeight="1">
      <c r="B23" s="107" t="s">
        <v>1</v>
      </c>
      <c r="C23" s="107"/>
      <c r="D23" s="16">
        <f t="shared" ref="D23:M23" si="4">SUM(D10:D22)</f>
        <v>5169</v>
      </c>
      <c r="E23" s="16">
        <f>SUM(E10:E22)</f>
        <v>5450</v>
      </c>
      <c r="F23" s="16">
        <f>SUM(F10:F22)</f>
        <v>10619</v>
      </c>
      <c r="G23" s="17">
        <f>SUM(G10:G22)</f>
        <v>1762</v>
      </c>
      <c r="H23" s="17">
        <f>SUM(H10:H22)</f>
        <v>4749</v>
      </c>
      <c r="I23" s="17">
        <f t="shared" si="4"/>
        <v>6782</v>
      </c>
      <c r="J23" s="111"/>
      <c r="K23" s="18">
        <f t="shared" si="4"/>
        <v>3402</v>
      </c>
      <c r="L23" s="18">
        <f t="shared" si="4"/>
        <v>3380</v>
      </c>
      <c r="M23" s="108">
        <f t="shared" si="4"/>
        <v>6782</v>
      </c>
      <c r="N23" s="108"/>
      <c r="P23" s="7"/>
    </row>
    <row r="24" spans="2:16" s="5" customFormat="1" ht="27" customHeight="1">
      <c r="B24" s="109" t="s">
        <v>25</v>
      </c>
      <c r="C24" s="109"/>
      <c r="D24" s="109"/>
      <c r="E24" s="109"/>
      <c r="F24" s="109"/>
      <c r="G24" s="21">
        <f>G23/F23</f>
        <v>0.16592899519728788</v>
      </c>
      <c r="H24" s="21">
        <f>H23/F23</f>
        <v>0.44721725209530089</v>
      </c>
      <c r="I24" s="21">
        <f>I23/F23</f>
        <v>0.63866654110556553</v>
      </c>
      <c r="J24" s="111"/>
      <c r="K24" s="21">
        <f>K23/D23</f>
        <v>0.65815438189204878</v>
      </c>
      <c r="L24" s="21">
        <f>L23/E23</f>
        <v>0.62018348623853214</v>
      </c>
      <c r="M24" s="110">
        <f>M23/F23</f>
        <v>0.63866654110556553</v>
      </c>
      <c r="N24" s="110"/>
    </row>
    <row r="25" spans="2:16" ht="5.25" customHeight="1"/>
  </sheetData>
  <customSheetViews>
    <customSheetView guid="{212D583C-9390-4582-B923-7D4AAAC6C217}" showRuler="0">
      <selection sqref="A1:IV65536"/>
    </customSheetView>
    <customSheetView guid="{B281956E-105E-4567-BBC6-85CC4916596C}" showRuler="0">
      <selection sqref="A1:IV65536"/>
      <pageMargins left="0.19685039370078741" right="0.19685039370078741" top="0.19685039370078741" bottom="0.19685039370078741" header="0.51181102362204722" footer="0.51181102362204722"/>
      <printOptions horizontalCentered="1" verticalCentered="1"/>
      <pageSetup paperSize="9" orientation="portrait" r:id="rId1"/>
      <headerFooter alignWithMargins="0"/>
    </customSheetView>
  </customSheetViews>
  <mergeCells count="18">
    <mergeCell ref="B23:C23"/>
    <mergeCell ref="M23:N23"/>
    <mergeCell ref="B24:F24"/>
    <mergeCell ref="M24:N24"/>
    <mergeCell ref="J8:J24"/>
    <mergeCell ref="B7:C9"/>
    <mergeCell ref="D7:F7"/>
    <mergeCell ref="D8:D9"/>
    <mergeCell ref="E8:E9"/>
    <mergeCell ref="G7:M7"/>
    <mergeCell ref="N7:N9"/>
    <mergeCell ref="F8:F9"/>
    <mergeCell ref="G8:I8"/>
    <mergeCell ref="K8:M8"/>
    <mergeCell ref="B3:N3"/>
    <mergeCell ref="B4:N4"/>
    <mergeCell ref="B5:N5"/>
    <mergeCell ref="B6:N6"/>
  </mergeCells>
  <phoneticPr fontId="0" type="noConversion"/>
  <printOptions horizontalCentered="1" verticalCentered="1"/>
  <pageMargins left="0.77" right="0.63" top="0.51181102362204722" bottom="0.59055118110236227" header="0.35433070866141736" footer="0.27559055118110237"/>
  <pageSetup paperSize="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opLeftCell="A10" zoomScale="87" zoomScaleNormal="87" workbookViewId="0">
      <selection activeCell="N7" sqref="N7"/>
    </sheetView>
  </sheetViews>
  <sheetFormatPr defaultColWidth="9.109375" defaultRowHeight="13.2"/>
  <cols>
    <col min="1" max="1" width="5.6640625" style="19" customWidth="1"/>
    <col min="2" max="2" width="20.33203125" style="19" customWidth="1"/>
    <col min="3" max="3" width="14.6640625" style="19" customWidth="1"/>
    <col min="4" max="6" width="15.6640625" style="19" customWidth="1"/>
    <col min="7" max="7" width="15.33203125" style="19" customWidth="1"/>
    <col min="8" max="8" width="16" style="19" customWidth="1"/>
    <col min="9" max="10" width="15.6640625" style="19" customWidth="1"/>
    <col min="11" max="12" width="12.6640625" style="52" customWidth="1"/>
    <col min="13" max="14" width="9.6640625" style="52" customWidth="1"/>
    <col min="15" max="15" width="12.6640625" style="52" customWidth="1"/>
    <col min="16" max="16" width="0.5546875" style="19" customWidth="1"/>
    <col min="17" max="16384" width="9.109375" style="19"/>
  </cols>
  <sheetData>
    <row r="1" spans="1:21" ht="34.5" customHeight="1">
      <c r="A1" s="20"/>
      <c r="B1" s="131" t="s">
        <v>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21" ht="36" customHeight="1">
      <c r="A2" s="135" t="s">
        <v>104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21" s="50" customFormat="1" ht="31.95" customHeight="1" thickBot="1">
      <c r="A3" s="132" t="s">
        <v>20</v>
      </c>
      <c r="B3" s="132"/>
      <c r="C3" s="152" t="s">
        <v>35</v>
      </c>
      <c r="D3" s="141" t="s">
        <v>101</v>
      </c>
      <c r="E3" s="142"/>
      <c r="F3" s="142"/>
      <c r="G3" s="143"/>
      <c r="H3" s="144" t="s">
        <v>102</v>
      </c>
      <c r="I3" s="145"/>
      <c r="J3" s="145"/>
      <c r="K3" s="146"/>
      <c r="L3" s="139" t="s">
        <v>21</v>
      </c>
      <c r="M3" s="136" t="s">
        <v>36</v>
      </c>
      <c r="N3" s="136" t="s">
        <v>111</v>
      </c>
      <c r="O3" s="136" t="s">
        <v>109</v>
      </c>
    </row>
    <row r="4" spans="1:21" ht="31.95" customHeight="1">
      <c r="A4" s="132"/>
      <c r="B4" s="132"/>
      <c r="C4" s="153"/>
      <c r="D4" s="42">
        <v>1</v>
      </c>
      <c r="E4" s="45">
        <v>2</v>
      </c>
      <c r="F4" s="72">
        <v>3</v>
      </c>
      <c r="G4" s="133" t="s">
        <v>37</v>
      </c>
      <c r="H4" s="86">
        <v>1</v>
      </c>
      <c r="I4" s="87">
        <v>2</v>
      </c>
      <c r="J4" s="88">
        <v>3</v>
      </c>
      <c r="K4" s="147" t="s">
        <v>100</v>
      </c>
      <c r="L4" s="140"/>
      <c r="M4" s="137"/>
      <c r="N4" s="137"/>
      <c r="O4" s="137"/>
    </row>
    <row r="5" spans="1:21" ht="118.95" customHeight="1">
      <c r="A5" s="132"/>
      <c r="B5" s="132"/>
      <c r="C5" s="154"/>
      <c r="D5" s="43" t="s">
        <v>44</v>
      </c>
      <c r="E5" s="44" t="s">
        <v>45</v>
      </c>
      <c r="F5" s="73" t="s">
        <v>46</v>
      </c>
      <c r="G5" s="134"/>
      <c r="H5" s="89" t="s">
        <v>103</v>
      </c>
      <c r="I5" s="90" t="s">
        <v>47</v>
      </c>
      <c r="J5" s="91" t="s">
        <v>48</v>
      </c>
      <c r="K5" s="148"/>
      <c r="L5" s="140"/>
      <c r="M5" s="138"/>
      <c r="N5" s="138"/>
      <c r="O5" s="138"/>
    </row>
    <row r="6" spans="1:21" ht="25.5" customHeight="1">
      <c r="A6" s="51">
        <v>1</v>
      </c>
      <c r="B6" s="98" t="s">
        <v>5</v>
      </c>
      <c r="C6" s="93">
        <f>Dati!M10</f>
        <v>651</v>
      </c>
      <c r="D6" s="54">
        <v>289</v>
      </c>
      <c r="E6" s="54">
        <v>289</v>
      </c>
      <c r="F6" s="74">
        <v>66</v>
      </c>
      <c r="G6" s="94">
        <f t="shared" ref="G6:G18" si="0">SUM(D6:F6)</f>
        <v>644</v>
      </c>
      <c r="H6" s="76">
        <v>289</v>
      </c>
      <c r="I6" s="54">
        <v>283</v>
      </c>
      <c r="J6" s="74">
        <v>71</v>
      </c>
      <c r="K6" s="94">
        <f t="shared" ref="K6:K11" si="1">SUM(H6:J6)</f>
        <v>643</v>
      </c>
      <c r="L6" s="51">
        <v>7</v>
      </c>
      <c r="M6" s="92">
        <v>0</v>
      </c>
      <c r="N6" s="92">
        <v>1</v>
      </c>
      <c r="O6" s="92">
        <f>K6+L6+N6</f>
        <v>651</v>
      </c>
    </row>
    <row r="7" spans="1:21" ht="26.1" customHeight="1">
      <c r="A7" s="51">
        <v>2</v>
      </c>
      <c r="B7" s="98" t="s">
        <v>5</v>
      </c>
      <c r="C7" s="93">
        <f>Dati!M11</f>
        <v>729</v>
      </c>
      <c r="D7" s="54">
        <v>290</v>
      </c>
      <c r="E7" s="54">
        <v>350</v>
      </c>
      <c r="F7" s="74">
        <v>74</v>
      </c>
      <c r="G7" s="94">
        <f t="shared" si="0"/>
        <v>714</v>
      </c>
      <c r="H7" s="76">
        <v>298</v>
      </c>
      <c r="I7" s="54">
        <v>328</v>
      </c>
      <c r="J7" s="74">
        <v>67</v>
      </c>
      <c r="K7" s="94">
        <f t="shared" si="1"/>
        <v>693</v>
      </c>
      <c r="L7" s="80">
        <v>15</v>
      </c>
      <c r="M7" s="55">
        <v>4</v>
      </c>
      <c r="N7" s="55">
        <v>21</v>
      </c>
      <c r="O7" s="92">
        <f t="shared" ref="O7:O18" si="2">K7+L7+N7</f>
        <v>729</v>
      </c>
    </row>
    <row r="8" spans="1:21" ht="26.1" customHeight="1">
      <c r="A8" s="51">
        <v>3</v>
      </c>
      <c r="B8" s="98" t="s">
        <v>13</v>
      </c>
      <c r="C8" s="93">
        <f>Dati!M12</f>
        <v>530</v>
      </c>
      <c r="D8" s="54">
        <v>225</v>
      </c>
      <c r="E8" s="54">
        <v>256</v>
      </c>
      <c r="F8" s="74">
        <v>41</v>
      </c>
      <c r="G8" s="94">
        <f t="shared" si="0"/>
        <v>522</v>
      </c>
      <c r="H8" s="76">
        <v>225</v>
      </c>
      <c r="I8" s="54">
        <v>250</v>
      </c>
      <c r="J8" s="74">
        <v>36</v>
      </c>
      <c r="K8" s="94">
        <f t="shared" si="1"/>
        <v>511</v>
      </c>
      <c r="L8" s="80">
        <v>8</v>
      </c>
      <c r="M8" s="55">
        <v>2</v>
      </c>
      <c r="N8" s="55">
        <v>11</v>
      </c>
      <c r="O8" s="92">
        <f t="shared" si="2"/>
        <v>530</v>
      </c>
    </row>
    <row r="9" spans="1:21" ht="26.1" customHeight="1">
      <c r="A9" s="51">
        <v>4</v>
      </c>
      <c r="B9" s="98" t="s">
        <v>13</v>
      </c>
      <c r="C9" s="93">
        <f>Dati!M13</f>
        <v>654</v>
      </c>
      <c r="D9" s="55">
        <v>306</v>
      </c>
      <c r="E9" s="55">
        <v>267</v>
      </c>
      <c r="F9" s="100">
        <v>71</v>
      </c>
      <c r="G9" s="94">
        <f t="shared" si="0"/>
        <v>644</v>
      </c>
      <c r="H9" s="80">
        <v>301</v>
      </c>
      <c r="I9" s="55">
        <v>258</v>
      </c>
      <c r="J9" s="100">
        <v>60</v>
      </c>
      <c r="K9" s="94">
        <f t="shared" si="1"/>
        <v>619</v>
      </c>
      <c r="L9" s="80">
        <v>10</v>
      </c>
      <c r="M9" s="55">
        <v>3</v>
      </c>
      <c r="N9" s="55">
        <v>25</v>
      </c>
      <c r="O9" s="92">
        <f t="shared" si="2"/>
        <v>654</v>
      </c>
      <c r="U9" s="71"/>
    </row>
    <row r="10" spans="1:21" ht="26.1" customHeight="1">
      <c r="A10" s="51">
        <v>5</v>
      </c>
      <c r="B10" s="98" t="s">
        <v>6</v>
      </c>
      <c r="C10" s="93">
        <f>Dati!M14</f>
        <v>603</v>
      </c>
      <c r="D10" s="54">
        <v>276</v>
      </c>
      <c r="E10" s="54">
        <v>248</v>
      </c>
      <c r="F10" s="74">
        <v>65</v>
      </c>
      <c r="G10" s="94">
        <f t="shared" si="0"/>
        <v>589</v>
      </c>
      <c r="H10" s="76">
        <v>268</v>
      </c>
      <c r="I10" s="54">
        <v>233</v>
      </c>
      <c r="J10" s="74">
        <v>67</v>
      </c>
      <c r="K10" s="94">
        <f t="shared" si="1"/>
        <v>568</v>
      </c>
      <c r="L10" s="80">
        <v>14</v>
      </c>
      <c r="M10" s="55">
        <v>4</v>
      </c>
      <c r="N10" s="55">
        <v>21</v>
      </c>
      <c r="O10" s="92">
        <f t="shared" si="2"/>
        <v>603</v>
      </c>
    </row>
    <row r="11" spans="1:21" ht="26.1" customHeight="1">
      <c r="A11" s="51">
        <v>6</v>
      </c>
      <c r="B11" s="98" t="s">
        <v>7</v>
      </c>
      <c r="C11" s="93">
        <f>Dati!M15</f>
        <v>458</v>
      </c>
      <c r="D11" s="54">
        <v>269</v>
      </c>
      <c r="E11" s="54">
        <v>146</v>
      </c>
      <c r="F11" s="74">
        <v>39</v>
      </c>
      <c r="G11" s="94">
        <f t="shared" si="0"/>
        <v>454</v>
      </c>
      <c r="H11" s="76">
        <v>251</v>
      </c>
      <c r="I11" s="54">
        <v>143</v>
      </c>
      <c r="J11" s="74">
        <v>42</v>
      </c>
      <c r="K11" s="94">
        <f t="shared" si="1"/>
        <v>436</v>
      </c>
      <c r="L11" s="80">
        <v>4</v>
      </c>
      <c r="M11" s="55">
        <v>0</v>
      </c>
      <c r="N11" s="55">
        <v>18</v>
      </c>
      <c r="O11" s="92">
        <f t="shared" si="2"/>
        <v>458</v>
      </c>
    </row>
    <row r="12" spans="1:21" ht="26.1" customHeight="1">
      <c r="A12" s="51">
        <v>7</v>
      </c>
      <c r="B12" s="98" t="s">
        <v>41</v>
      </c>
      <c r="C12" s="93">
        <f>Dati!M16</f>
        <v>190</v>
      </c>
      <c r="D12" s="54">
        <v>112</v>
      </c>
      <c r="E12" s="54">
        <v>63</v>
      </c>
      <c r="F12" s="74">
        <v>15</v>
      </c>
      <c r="G12" s="94">
        <f t="shared" si="0"/>
        <v>190</v>
      </c>
      <c r="H12" s="76">
        <v>122</v>
      </c>
      <c r="I12" s="54">
        <v>52</v>
      </c>
      <c r="J12" s="74">
        <v>15</v>
      </c>
      <c r="K12" s="94">
        <f t="shared" ref="K12:K18" si="3">SUM(H12:J12)</f>
        <v>189</v>
      </c>
      <c r="L12" s="80">
        <v>0</v>
      </c>
      <c r="M12" s="55">
        <v>0</v>
      </c>
      <c r="N12" s="55">
        <v>1</v>
      </c>
      <c r="O12" s="92">
        <f t="shared" si="2"/>
        <v>190</v>
      </c>
    </row>
    <row r="13" spans="1:21" ht="26.1" customHeight="1">
      <c r="A13" s="51">
        <v>8</v>
      </c>
      <c r="B13" s="98" t="s">
        <v>42</v>
      </c>
      <c r="C13" s="93">
        <f>Dati!M17</f>
        <v>375</v>
      </c>
      <c r="D13" s="54">
        <v>168</v>
      </c>
      <c r="E13" s="54">
        <v>156</v>
      </c>
      <c r="F13" s="74">
        <v>42</v>
      </c>
      <c r="G13" s="94">
        <f t="shared" si="0"/>
        <v>366</v>
      </c>
      <c r="H13" s="76">
        <v>158</v>
      </c>
      <c r="I13" s="54">
        <v>152</v>
      </c>
      <c r="J13" s="74">
        <v>43</v>
      </c>
      <c r="K13" s="94">
        <f t="shared" si="3"/>
        <v>353</v>
      </c>
      <c r="L13" s="80">
        <v>9</v>
      </c>
      <c r="M13" s="55">
        <v>2</v>
      </c>
      <c r="N13" s="55">
        <v>13</v>
      </c>
      <c r="O13" s="92">
        <f t="shared" si="2"/>
        <v>375</v>
      </c>
    </row>
    <row r="14" spans="1:21" ht="26.1" customHeight="1">
      <c r="A14" s="51">
        <v>9</v>
      </c>
      <c r="B14" s="98" t="s">
        <v>8</v>
      </c>
      <c r="C14" s="93">
        <f>Dati!M18</f>
        <v>497</v>
      </c>
      <c r="D14" s="54">
        <v>165</v>
      </c>
      <c r="E14" s="54">
        <v>268</v>
      </c>
      <c r="F14" s="74">
        <v>49</v>
      </c>
      <c r="G14" s="94">
        <f t="shared" si="0"/>
        <v>482</v>
      </c>
      <c r="H14" s="76">
        <v>164</v>
      </c>
      <c r="I14" s="54">
        <v>263</v>
      </c>
      <c r="J14" s="74">
        <v>48</v>
      </c>
      <c r="K14" s="94">
        <f t="shared" si="3"/>
        <v>475</v>
      </c>
      <c r="L14" s="80">
        <v>15</v>
      </c>
      <c r="M14" s="55">
        <v>2</v>
      </c>
      <c r="N14" s="55">
        <v>7</v>
      </c>
      <c r="O14" s="92">
        <f t="shared" si="2"/>
        <v>497</v>
      </c>
    </row>
    <row r="15" spans="1:21" ht="26.1" customHeight="1">
      <c r="A15" s="51">
        <v>10</v>
      </c>
      <c r="B15" s="98" t="s">
        <v>11</v>
      </c>
      <c r="C15" s="93">
        <f>Dati!M19</f>
        <v>595</v>
      </c>
      <c r="D15" s="54">
        <v>177</v>
      </c>
      <c r="E15" s="54">
        <v>330</v>
      </c>
      <c r="F15" s="74">
        <v>75</v>
      </c>
      <c r="G15" s="94">
        <f t="shared" si="0"/>
        <v>582</v>
      </c>
      <c r="H15" s="76">
        <v>175</v>
      </c>
      <c r="I15" s="54">
        <v>318</v>
      </c>
      <c r="J15" s="74">
        <v>77</v>
      </c>
      <c r="K15" s="94">
        <f t="shared" si="3"/>
        <v>570</v>
      </c>
      <c r="L15" s="80">
        <v>13</v>
      </c>
      <c r="M15" s="55">
        <v>3</v>
      </c>
      <c r="N15" s="55">
        <v>12</v>
      </c>
      <c r="O15" s="92">
        <f t="shared" si="2"/>
        <v>595</v>
      </c>
    </row>
    <row r="16" spans="1:21" ht="26.1" customHeight="1">
      <c r="A16" s="51">
        <v>11</v>
      </c>
      <c r="B16" s="98" t="s">
        <v>40</v>
      </c>
      <c r="C16" s="93">
        <f>Dati!M20</f>
        <v>371</v>
      </c>
      <c r="D16" s="54">
        <v>129</v>
      </c>
      <c r="E16" s="54">
        <v>209</v>
      </c>
      <c r="F16" s="74">
        <v>20</v>
      </c>
      <c r="G16" s="94">
        <f t="shared" si="0"/>
        <v>358</v>
      </c>
      <c r="H16" s="76">
        <v>149</v>
      </c>
      <c r="I16" s="54">
        <v>185</v>
      </c>
      <c r="J16" s="74">
        <v>20</v>
      </c>
      <c r="K16" s="94">
        <f t="shared" si="3"/>
        <v>354</v>
      </c>
      <c r="L16" s="80">
        <v>13</v>
      </c>
      <c r="M16" s="55">
        <v>2</v>
      </c>
      <c r="N16" s="55">
        <v>4</v>
      </c>
      <c r="O16" s="92">
        <f t="shared" si="2"/>
        <v>371</v>
      </c>
    </row>
    <row r="17" spans="1:15" ht="26.1" customHeight="1">
      <c r="A17" s="51">
        <v>12</v>
      </c>
      <c r="B17" s="98" t="s">
        <v>9</v>
      </c>
      <c r="C17" s="93">
        <f>Dati!M21</f>
        <v>387</v>
      </c>
      <c r="D17" s="54">
        <v>167</v>
      </c>
      <c r="E17" s="54">
        <v>174</v>
      </c>
      <c r="F17" s="74">
        <v>44</v>
      </c>
      <c r="G17" s="94">
        <f t="shared" si="0"/>
        <v>385</v>
      </c>
      <c r="H17" s="76">
        <v>172</v>
      </c>
      <c r="I17" s="54">
        <v>162</v>
      </c>
      <c r="J17" s="74">
        <v>38</v>
      </c>
      <c r="K17" s="94">
        <f t="shared" si="3"/>
        <v>372</v>
      </c>
      <c r="L17" s="80">
        <v>2</v>
      </c>
      <c r="M17" s="55">
        <v>0</v>
      </c>
      <c r="N17" s="55">
        <v>13</v>
      </c>
      <c r="O17" s="92">
        <f t="shared" si="2"/>
        <v>387</v>
      </c>
    </row>
    <row r="18" spans="1:15" ht="26.1" customHeight="1">
      <c r="A18" s="51">
        <v>13</v>
      </c>
      <c r="B18" s="98" t="s">
        <v>43</v>
      </c>
      <c r="C18" s="93">
        <f>Dati!M22</f>
        <v>742</v>
      </c>
      <c r="D18" s="54">
        <v>282</v>
      </c>
      <c r="E18" s="54">
        <v>336</v>
      </c>
      <c r="F18" s="74">
        <v>107</v>
      </c>
      <c r="G18" s="94">
        <f t="shared" si="0"/>
        <v>725</v>
      </c>
      <c r="H18" s="76">
        <v>281</v>
      </c>
      <c r="I18" s="54">
        <v>336</v>
      </c>
      <c r="J18" s="74">
        <v>106</v>
      </c>
      <c r="K18" s="94">
        <f t="shared" si="3"/>
        <v>723</v>
      </c>
      <c r="L18" s="80">
        <v>17</v>
      </c>
      <c r="M18" s="55">
        <v>6</v>
      </c>
      <c r="N18" s="55">
        <v>2</v>
      </c>
      <c r="O18" s="92">
        <f t="shared" si="2"/>
        <v>742</v>
      </c>
    </row>
    <row r="19" spans="1:15" ht="35.25" customHeight="1">
      <c r="A19" s="151" t="s">
        <v>1</v>
      </c>
      <c r="B19" s="151"/>
      <c r="C19" s="93">
        <f>Dati!M23</f>
        <v>6782</v>
      </c>
      <c r="D19" s="46">
        <f t="shared" ref="D19:J19" si="4">SUM(D6:D18)</f>
        <v>2855</v>
      </c>
      <c r="E19" s="48">
        <f t="shared" si="4"/>
        <v>3092</v>
      </c>
      <c r="F19" s="75">
        <f t="shared" si="4"/>
        <v>708</v>
      </c>
      <c r="G19" s="95">
        <f t="shared" si="4"/>
        <v>6655</v>
      </c>
      <c r="H19" s="77">
        <f t="shared" si="4"/>
        <v>2853</v>
      </c>
      <c r="I19" s="48">
        <f t="shared" si="4"/>
        <v>2963</v>
      </c>
      <c r="J19" s="75">
        <f t="shared" si="4"/>
        <v>690</v>
      </c>
      <c r="K19" s="95">
        <f>SUM(K6:K18)</f>
        <v>6506</v>
      </c>
      <c r="L19" s="81">
        <f>SUM(L6:L18)</f>
        <v>127</v>
      </c>
      <c r="M19" s="81">
        <f>SUM(M6:M18)</f>
        <v>28</v>
      </c>
      <c r="N19" s="81">
        <f>SUM(N6:N18)</f>
        <v>149</v>
      </c>
      <c r="O19" s="92">
        <f>SUM(O6:O18)</f>
        <v>6782</v>
      </c>
    </row>
    <row r="20" spans="1:15" ht="23.25" customHeight="1">
      <c r="A20" s="149" t="s">
        <v>33</v>
      </c>
      <c r="B20" s="150"/>
      <c r="C20" s="150"/>
      <c r="D20" s="54">
        <v>0</v>
      </c>
      <c r="E20" s="54">
        <v>0</v>
      </c>
      <c r="F20" s="74">
        <v>0</v>
      </c>
      <c r="G20" s="94">
        <f>SUM(D20:F20)</f>
        <v>0</v>
      </c>
      <c r="H20" s="76">
        <v>0</v>
      </c>
      <c r="I20" s="54">
        <v>0</v>
      </c>
      <c r="J20" s="74">
        <v>0</v>
      </c>
      <c r="K20" s="95">
        <f>SUM(H20:J20)</f>
        <v>0</v>
      </c>
      <c r="L20" s="80">
        <v>0</v>
      </c>
      <c r="M20" s="55">
        <v>0</v>
      </c>
      <c r="N20" s="55">
        <v>0</v>
      </c>
      <c r="O20" s="92">
        <f>G20+K20+L20</f>
        <v>0</v>
      </c>
    </row>
    <row r="21" spans="1:15" ht="33.75" customHeight="1">
      <c r="A21" s="149" t="s">
        <v>24</v>
      </c>
      <c r="B21" s="150"/>
      <c r="C21" s="150"/>
      <c r="D21" s="46">
        <f>D19+D20</f>
        <v>2855</v>
      </c>
      <c r="E21" s="48">
        <f>E19+E20</f>
        <v>3092</v>
      </c>
      <c r="F21" s="75">
        <f>F19+F20</f>
        <v>708</v>
      </c>
      <c r="G21" s="94">
        <f>SUM(D21:F21)</f>
        <v>6655</v>
      </c>
      <c r="H21" s="78">
        <f t="shared" ref="H21:O21" si="5">H19+H20</f>
        <v>2853</v>
      </c>
      <c r="I21" s="49">
        <f t="shared" si="5"/>
        <v>2963</v>
      </c>
      <c r="J21" s="79">
        <f t="shared" si="5"/>
        <v>690</v>
      </c>
      <c r="K21" s="95">
        <f t="shared" si="5"/>
        <v>6506</v>
      </c>
      <c r="L21" s="81">
        <f t="shared" si="5"/>
        <v>127</v>
      </c>
      <c r="M21" s="47">
        <f t="shared" si="5"/>
        <v>28</v>
      </c>
      <c r="N21" s="47">
        <f t="shared" si="5"/>
        <v>149</v>
      </c>
      <c r="O21" s="93">
        <f t="shared" si="5"/>
        <v>6782</v>
      </c>
    </row>
    <row r="22" spans="1:15" s="52" customFormat="1" ht="12.75" customHeight="1">
      <c r="A22" s="159" t="s">
        <v>25</v>
      </c>
      <c r="B22" s="160"/>
      <c r="C22" s="163">
        <f>Dati!M24</f>
        <v>0.63866654110556553</v>
      </c>
      <c r="D22" s="124">
        <f>D21/G21</f>
        <v>0.42900075131480092</v>
      </c>
      <c r="E22" s="124">
        <f>E21/G21</f>
        <v>0.46461307287753567</v>
      </c>
      <c r="F22" s="155">
        <f>F21/G21</f>
        <v>0.10638617580766341</v>
      </c>
      <c r="G22" s="127">
        <f>SUM(D22:F23)</f>
        <v>1</v>
      </c>
      <c r="H22" s="129">
        <f>H19/K19</f>
        <v>0.43851829080848448</v>
      </c>
      <c r="I22" s="124">
        <f>I19/K19</f>
        <v>0.45542576083615127</v>
      </c>
      <c r="J22" s="155">
        <f>J19/K19</f>
        <v>0.10605594835536428</v>
      </c>
      <c r="K22" s="127">
        <f>SUM(H22:J23)</f>
        <v>1</v>
      </c>
      <c r="L22" s="129">
        <f>L19/C19</f>
        <v>1.8726039516366852E-2</v>
      </c>
      <c r="M22" s="124">
        <f>M19/C19</f>
        <v>4.1285756414037155E-3</v>
      </c>
      <c r="N22" s="96"/>
      <c r="O22" s="124"/>
    </row>
    <row r="23" spans="1:15" s="53" customFormat="1" ht="30" customHeight="1" thickBot="1">
      <c r="A23" s="161"/>
      <c r="B23" s="162"/>
      <c r="C23" s="125"/>
      <c r="D23" s="125"/>
      <c r="E23" s="125"/>
      <c r="F23" s="156"/>
      <c r="G23" s="128"/>
      <c r="H23" s="158"/>
      <c r="I23" s="126"/>
      <c r="J23" s="157"/>
      <c r="K23" s="128"/>
      <c r="L23" s="130"/>
      <c r="M23" s="126"/>
      <c r="N23" s="97"/>
      <c r="O23" s="125"/>
    </row>
    <row r="24" spans="1:15" ht="3.75" customHeight="1"/>
    <row r="25" spans="1:15" ht="24.75" customHeight="1"/>
  </sheetData>
  <customSheetViews>
    <customSheetView guid="{212D583C-9390-4582-B923-7D4AAAC6C217}" showRuler="0">
      <selection activeCell="A2" sqref="A2"/>
    </customSheetView>
    <customSheetView guid="{B281956E-105E-4567-BBC6-85CC4916596C}" showRuler="0">
      <selection activeCell="A2" sqref="A2"/>
      <pageMargins left="0" right="0" top="0" bottom="0" header="0.51181102362204722" footer="0.51181102362204722"/>
      <printOptions horizontalCentered="1" verticalCentered="1"/>
      <pageSetup paperSize="9" orientation="landscape" r:id="rId1"/>
      <headerFooter alignWithMargins="0"/>
    </customSheetView>
  </customSheetViews>
  <mergeCells count="28">
    <mergeCell ref="J22:J23"/>
    <mergeCell ref="G22:G23"/>
    <mergeCell ref="E22:E23"/>
    <mergeCell ref="H22:H23"/>
    <mergeCell ref="A22:B23"/>
    <mergeCell ref="C22:C23"/>
    <mergeCell ref="A19:B19"/>
    <mergeCell ref="A20:C20"/>
    <mergeCell ref="I22:I23"/>
    <mergeCell ref="C3:C5"/>
    <mergeCell ref="D22:D23"/>
    <mergeCell ref="F22:F23"/>
    <mergeCell ref="O22:O23"/>
    <mergeCell ref="M22:M23"/>
    <mergeCell ref="K22:K23"/>
    <mergeCell ref="L22:L23"/>
    <mergeCell ref="B1:O1"/>
    <mergeCell ref="A3:B5"/>
    <mergeCell ref="G4:G5"/>
    <mergeCell ref="A2:O2"/>
    <mergeCell ref="O3:O5"/>
    <mergeCell ref="L3:L5"/>
    <mergeCell ref="D3:G3"/>
    <mergeCell ref="H3:K3"/>
    <mergeCell ref="K4:K5"/>
    <mergeCell ref="A21:C21"/>
    <mergeCell ref="N3:N5"/>
    <mergeCell ref="M3:M5"/>
  </mergeCells>
  <phoneticPr fontId="0" type="noConversion"/>
  <printOptions horizontalCentered="1" verticalCentered="1"/>
  <pageMargins left="0" right="0" top="0" bottom="0" header="0.35433070866141736" footer="0.27559055118110237"/>
  <pageSetup paperSize="8" scale="70" orientation="landscape" r:id="rId2"/>
  <headerFooter alignWithMargins="0"/>
  <ignoredErrors>
    <ignoredError sqref="G19 G21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Q24"/>
  <sheetViews>
    <sheetView tabSelected="1" zoomScale="75" workbookViewId="0">
      <selection activeCell="G29" sqref="G29"/>
    </sheetView>
  </sheetViews>
  <sheetFormatPr defaultColWidth="9.109375" defaultRowHeight="13.2"/>
  <cols>
    <col min="1" max="1" width="5.5546875" style="23" customWidth="1"/>
    <col min="2" max="2" width="41.5546875" style="23" bestFit="1" customWidth="1"/>
    <col min="3" max="5" width="10.6640625" style="23" customWidth="1"/>
    <col min="6" max="6" width="9.44140625" style="23" bestFit="1" customWidth="1"/>
    <col min="7" max="11" width="10.6640625" style="23" customWidth="1"/>
    <col min="12" max="12" width="11.44140625" style="23" bestFit="1" customWidth="1"/>
    <col min="13" max="13" width="10.6640625" style="23" customWidth="1"/>
    <col min="14" max="14" width="8.33203125" style="23" bestFit="1" customWidth="1"/>
    <col min="15" max="15" width="10.6640625" style="23" customWidth="1"/>
    <col min="16" max="16" width="9.44140625" style="23" customWidth="1"/>
    <col min="17" max="19" width="8.6640625" style="23" customWidth="1"/>
    <col min="20" max="16384" width="9.109375" style="23"/>
  </cols>
  <sheetData>
    <row r="1" spans="1:17" ht="37.5" customHeight="1">
      <c r="A1" s="173" t="s">
        <v>68</v>
      </c>
      <c r="B1" s="173"/>
      <c r="C1" s="173"/>
      <c r="D1" s="174">
        <v>43261</v>
      </c>
      <c r="E1" s="174"/>
      <c r="F1" s="174"/>
      <c r="G1" s="174"/>
      <c r="H1" s="174"/>
      <c r="I1" s="174"/>
      <c r="J1" s="174"/>
      <c r="K1" s="167" t="s">
        <v>66</v>
      </c>
      <c r="L1" s="168"/>
      <c r="M1" s="168"/>
      <c r="N1" s="168"/>
      <c r="O1" s="168"/>
      <c r="P1" s="168"/>
    </row>
    <row r="2" spans="1:17" ht="22.5" customHeight="1">
      <c r="A2" s="172" t="s">
        <v>19</v>
      </c>
      <c r="B2" s="24"/>
      <c r="C2" s="67"/>
      <c r="D2" s="169" t="s">
        <v>14</v>
      </c>
      <c r="E2" s="169"/>
      <c r="F2" s="169"/>
      <c r="G2" s="169"/>
      <c r="H2" s="169"/>
      <c r="I2" s="169"/>
      <c r="J2" s="169"/>
      <c r="K2" s="175" t="s">
        <v>108</v>
      </c>
      <c r="L2" s="175"/>
      <c r="M2" s="175"/>
      <c r="N2" s="175"/>
      <c r="O2" s="175"/>
      <c r="P2" s="56"/>
    </row>
    <row r="3" spans="1:17" ht="30" customHeight="1">
      <c r="A3" s="172"/>
      <c r="B3" s="25"/>
      <c r="C3" s="167" t="s">
        <v>15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56"/>
    </row>
    <row r="4" spans="1:17" ht="42" customHeight="1">
      <c r="A4" s="26">
        <v>1</v>
      </c>
      <c r="B4" s="2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56"/>
    </row>
    <row r="5" spans="1:17" s="28" customFormat="1" ht="21.75" customHeight="1">
      <c r="A5" s="165" t="s">
        <v>12</v>
      </c>
      <c r="B5" s="8"/>
      <c r="C5" s="166" t="s">
        <v>4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70" t="s">
        <v>0</v>
      </c>
    </row>
    <row r="6" spans="1:17" s="28" customFormat="1" ht="24.9" customHeight="1">
      <c r="A6" s="165"/>
      <c r="B6" s="8"/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6</v>
      </c>
      <c r="I6" s="29">
        <v>7</v>
      </c>
      <c r="J6" s="29">
        <v>8</v>
      </c>
      <c r="K6" s="29">
        <v>9</v>
      </c>
      <c r="L6" s="29">
        <v>10</v>
      </c>
      <c r="M6" s="29">
        <v>11</v>
      </c>
      <c r="N6" s="29">
        <v>12</v>
      </c>
      <c r="O6" s="29">
        <v>13</v>
      </c>
      <c r="P6" s="170"/>
    </row>
    <row r="7" spans="1:17" s="70" customFormat="1" ht="29.25" customHeight="1">
      <c r="A7" s="165"/>
      <c r="B7" s="68" t="s">
        <v>3</v>
      </c>
      <c r="C7" s="64" t="s">
        <v>5</v>
      </c>
      <c r="D7" s="64" t="s">
        <v>5</v>
      </c>
      <c r="E7" s="64" t="s">
        <v>13</v>
      </c>
      <c r="F7" s="64" t="s">
        <v>13</v>
      </c>
      <c r="G7" s="65" t="s">
        <v>6</v>
      </c>
      <c r="H7" s="65" t="s">
        <v>7</v>
      </c>
      <c r="I7" s="65" t="s">
        <v>16</v>
      </c>
      <c r="J7" s="65" t="s">
        <v>17</v>
      </c>
      <c r="K7" s="65" t="s">
        <v>8</v>
      </c>
      <c r="L7" s="65" t="s">
        <v>11</v>
      </c>
      <c r="M7" s="65" t="s">
        <v>18</v>
      </c>
      <c r="N7" s="65" t="s">
        <v>9</v>
      </c>
      <c r="O7" s="65" t="s">
        <v>10</v>
      </c>
      <c r="P7" s="171"/>
      <c r="Q7" s="69"/>
    </row>
    <row r="8" spans="1:17" s="34" customFormat="1" ht="20.100000000000001" customHeight="1">
      <c r="A8" s="31">
        <v>1</v>
      </c>
      <c r="B8" s="61" t="s">
        <v>85</v>
      </c>
      <c r="C8" s="32">
        <v>13</v>
      </c>
      <c r="D8" s="32">
        <v>21</v>
      </c>
      <c r="E8" s="32">
        <v>11</v>
      </c>
      <c r="F8" s="32">
        <v>14</v>
      </c>
      <c r="G8" s="32">
        <v>9</v>
      </c>
      <c r="H8" s="32">
        <v>3</v>
      </c>
      <c r="I8" s="32">
        <v>0</v>
      </c>
      <c r="J8" s="32">
        <v>27</v>
      </c>
      <c r="K8" s="32">
        <v>1</v>
      </c>
      <c r="L8" s="32">
        <v>3</v>
      </c>
      <c r="M8" s="32">
        <v>17</v>
      </c>
      <c r="N8" s="32">
        <v>4</v>
      </c>
      <c r="O8" s="32">
        <v>4</v>
      </c>
      <c r="P8" s="33">
        <f t="shared" ref="P8:P23" si="0">SUM(C8:O8)</f>
        <v>127</v>
      </c>
    </row>
    <row r="9" spans="1:17" s="34" customFormat="1" ht="20.100000000000001" customHeight="1">
      <c r="A9" s="31">
        <v>2</v>
      </c>
      <c r="B9" s="61" t="s">
        <v>86</v>
      </c>
      <c r="C9" s="32">
        <v>16</v>
      </c>
      <c r="D9" s="32">
        <v>21</v>
      </c>
      <c r="E9" s="32">
        <v>15</v>
      </c>
      <c r="F9" s="32">
        <v>8</v>
      </c>
      <c r="G9" s="32">
        <v>17</v>
      </c>
      <c r="H9" s="32">
        <v>8</v>
      </c>
      <c r="I9" s="32">
        <v>0</v>
      </c>
      <c r="J9" s="32">
        <v>6</v>
      </c>
      <c r="K9" s="32">
        <v>5</v>
      </c>
      <c r="L9" s="32">
        <v>49</v>
      </c>
      <c r="M9" s="32">
        <v>9</v>
      </c>
      <c r="N9" s="32">
        <v>3</v>
      </c>
      <c r="O9" s="32">
        <v>38</v>
      </c>
      <c r="P9" s="33">
        <f t="shared" si="0"/>
        <v>195</v>
      </c>
    </row>
    <row r="10" spans="1:17" s="34" customFormat="1" ht="20.100000000000001" customHeight="1">
      <c r="A10" s="31">
        <v>3</v>
      </c>
      <c r="B10" s="61" t="s">
        <v>87</v>
      </c>
      <c r="C10" s="32">
        <v>54</v>
      </c>
      <c r="D10" s="32">
        <v>74</v>
      </c>
      <c r="E10" s="32">
        <v>67</v>
      </c>
      <c r="F10" s="32">
        <v>62</v>
      </c>
      <c r="G10" s="32">
        <v>58</v>
      </c>
      <c r="H10" s="32">
        <v>45</v>
      </c>
      <c r="I10" s="32">
        <v>22</v>
      </c>
      <c r="J10" s="32">
        <v>33</v>
      </c>
      <c r="K10" s="32">
        <v>26</v>
      </c>
      <c r="L10" s="32">
        <v>11</v>
      </c>
      <c r="M10" s="32">
        <v>17</v>
      </c>
      <c r="N10" s="32">
        <v>16</v>
      </c>
      <c r="O10" s="32">
        <v>28</v>
      </c>
      <c r="P10" s="33">
        <f t="shared" si="0"/>
        <v>513</v>
      </c>
    </row>
    <row r="11" spans="1:17" s="34" customFormat="1" ht="20.100000000000001" customHeight="1">
      <c r="A11" s="31">
        <v>4</v>
      </c>
      <c r="B11" s="61" t="s">
        <v>88</v>
      </c>
      <c r="C11" s="32">
        <v>32</v>
      </c>
      <c r="D11" s="32">
        <v>22</v>
      </c>
      <c r="E11" s="32">
        <v>16</v>
      </c>
      <c r="F11" s="32">
        <v>49</v>
      </c>
      <c r="G11" s="32">
        <v>20</v>
      </c>
      <c r="H11" s="32">
        <v>21</v>
      </c>
      <c r="I11" s="32">
        <v>0</v>
      </c>
      <c r="J11" s="32">
        <v>5</v>
      </c>
      <c r="K11" s="32">
        <v>2</v>
      </c>
      <c r="L11" s="32">
        <v>15</v>
      </c>
      <c r="M11" s="32">
        <v>1</v>
      </c>
      <c r="N11" s="32">
        <v>11</v>
      </c>
      <c r="O11" s="32">
        <v>95</v>
      </c>
      <c r="P11" s="33">
        <f t="shared" si="0"/>
        <v>289</v>
      </c>
    </row>
    <row r="12" spans="1:17" s="34" customFormat="1" ht="20.100000000000001" customHeight="1">
      <c r="A12" s="31">
        <v>5</v>
      </c>
      <c r="B12" s="61" t="s">
        <v>89</v>
      </c>
      <c r="C12" s="32">
        <v>5</v>
      </c>
      <c r="D12" s="32">
        <v>2</v>
      </c>
      <c r="E12" s="32">
        <v>1</v>
      </c>
      <c r="F12" s="32">
        <v>4</v>
      </c>
      <c r="G12" s="32">
        <v>1</v>
      </c>
      <c r="H12" s="32">
        <v>2</v>
      </c>
      <c r="I12" s="32">
        <v>1</v>
      </c>
      <c r="J12" s="32">
        <v>1</v>
      </c>
      <c r="K12" s="32">
        <v>4</v>
      </c>
      <c r="L12" s="32">
        <v>59</v>
      </c>
      <c r="M12" s="32">
        <v>5</v>
      </c>
      <c r="N12" s="32">
        <v>0</v>
      </c>
      <c r="O12" s="32">
        <v>39</v>
      </c>
      <c r="P12" s="33">
        <f t="shared" si="0"/>
        <v>124</v>
      </c>
    </row>
    <row r="13" spans="1:17" s="34" customFormat="1" ht="20.100000000000001" customHeight="1">
      <c r="A13" s="31">
        <v>6</v>
      </c>
      <c r="B13" s="61" t="s">
        <v>90</v>
      </c>
      <c r="C13" s="32">
        <v>7</v>
      </c>
      <c r="D13" s="32">
        <v>20</v>
      </c>
      <c r="E13" s="32">
        <v>22</v>
      </c>
      <c r="F13" s="32">
        <v>11</v>
      </c>
      <c r="G13" s="32">
        <v>27</v>
      </c>
      <c r="H13" s="32">
        <v>26</v>
      </c>
      <c r="I13" s="32">
        <v>19</v>
      </c>
      <c r="J13" s="32">
        <v>11</v>
      </c>
      <c r="K13" s="32">
        <v>11</v>
      </c>
      <c r="L13" s="32">
        <v>7</v>
      </c>
      <c r="M13" s="32">
        <v>10</v>
      </c>
      <c r="N13" s="32">
        <v>32</v>
      </c>
      <c r="O13" s="32">
        <v>11</v>
      </c>
      <c r="P13" s="33">
        <f t="shared" si="0"/>
        <v>214</v>
      </c>
    </row>
    <row r="14" spans="1:17" s="34" customFormat="1" ht="20.100000000000001" customHeight="1">
      <c r="A14" s="31">
        <v>7</v>
      </c>
      <c r="B14" s="61" t="s">
        <v>91</v>
      </c>
      <c r="C14" s="32">
        <v>26</v>
      </c>
      <c r="D14" s="32">
        <v>23</v>
      </c>
      <c r="E14" s="32">
        <v>20</v>
      </c>
      <c r="F14" s="32">
        <v>50</v>
      </c>
      <c r="G14" s="32">
        <v>14</v>
      </c>
      <c r="H14" s="32">
        <v>18</v>
      </c>
      <c r="I14" s="32">
        <v>1</v>
      </c>
      <c r="J14" s="32">
        <v>13</v>
      </c>
      <c r="K14" s="32">
        <v>9</v>
      </c>
      <c r="L14" s="32">
        <v>4</v>
      </c>
      <c r="M14" s="32">
        <v>1</v>
      </c>
      <c r="N14" s="32">
        <v>11</v>
      </c>
      <c r="O14" s="32">
        <v>32</v>
      </c>
      <c r="P14" s="33">
        <f t="shared" si="0"/>
        <v>222</v>
      </c>
    </row>
    <row r="15" spans="1:17" s="34" customFormat="1" ht="20.100000000000001" customHeight="1">
      <c r="A15" s="31">
        <v>8</v>
      </c>
      <c r="B15" s="61" t="s">
        <v>92</v>
      </c>
      <c r="C15" s="32">
        <v>42</v>
      </c>
      <c r="D15" s="32">
        <v>28</v>
      </c>
      <c r="E15" s="32">
        <v>32</v>
      </c>
      <c r="F15" s="32">
        <v>27</v>
      </c>
      <c r="G15" s="32">
        <v>14</v>
      </c>
      <c r="H15" s="32">
        <v>23</v>
      </c>
      <c r="I15" s="32">
        <v>4</v>
      </c>
      <c r="J15" s="32">
        <v>22</v>
      </c>
      <c r="K15" s="32">
        <v>4</v>
      </c>
      <c r="L15" s="32">
        <v>6</v>
      </c>
      <c r="M15" s="32">
        <v>1</v>
      </c>
      <c r="N15" s="32">
        <v>9</v>
      </c>
      <c r="O15" s="32">
        <v>18</v>
      </c>
      <c r="P15" s="33">
        <f t="shared" si="0"/>
        <v>230</v>
      </c>
    </row>
    <row r="16" spans="1:17" s="34" customFormat="1" ht="20.100000000000001" customHeight="1">
      <c r="A16" s="31">
        <v>9</v>
      </c>
      <c r="B16" s="61" t="s">
        <v>93</v>
      </c>
      <c r="C16" s="32">
        <v>13</v>
      </c>
      <c r="D16" s="32">
        <v>8</v>
      </c>
      <c r="E16" s="32">
        <v>10</v>
      </c>
      <c r="F16" s="32">
        <v>26</v>
      </c>
      <c r="G16" s="32">
        <v>7</v>
      </c>
      <c r="H16" s="32">
        <v>3</v>
      </c>
      <c r="I16" s="32">
        <v>0</v>
      </c>
      <c r="J16" s="32">
        <v>4</v>
      </c>
      <c r="K16" s="32">
        <v>4</v>
      </c>
      <c r="L16" s="32">
        <v>5</v>
      </c>
      <c r="M16" s="32">
        <v>2</v>
      </c>
      <c r="N16" s="32">
        <v>2</v>
      </c>
      <c r="O16" s="32">
        <v>9</v>
      </c>
      <c r="P16" s="33">
        <f t="shared" si="0"/>
        <v>93</v>
      </c>
    </row>
    <row r="17" spans="1:16" s="34" customFormat="1" ht="20.100000000000001" customHeight="1">
      <c r="A17" s="31">
        <v>10</v>
      </c>
      <c r="B17" s="61" t="s">
        <v>94</v>
      </c>
      <c r="C17" s="32">
        <v>4</v>
      </c>
      <c r="D17" s="32">
        <v>5</v>
      </c>
      <c r="E17" s="32">
        <v>3</v>
      </c>
      <c r="F17" s="32">
        <v>3</v>
      </c>
      <c r="G17" s="32">
        <v>4</v>
      </c>
      <c r="H17" s="32">
        <v>4</v>
      </c>
      <c r="I17" s="32">
        <v>0</v>
      </c>
      <c r="J17" s="32">
        <v>5</v>
      </c>
      <c r="K17" s="32">
        <v>1</v>
      </c>
      <c r="L17" s="32">
        <v>1</v>
      </c>
      <c r="M17" s="32">
        <v>59</v>
      </c>
      <c r="N17" s="32">
        <v>19</v>
      </c>
      <c r="O17" s="32">
        <v>3</v>
      </c>
      <c r="P17" s="33">
        <f t="shared" si="0"/>
        <v>111</v>
      </c>
    </row>
    <row r="18" spans="1:16" s="34" customFormat="1" ht="20.100000000000001" customHeight="1">
      <c r="A18" s="31">
        <v>11</v>
      </c>
      <c r="B18" s="61" t="s">
        <v>95</v>
      </c>
      <c r="C18" s="32">
        <v>43</v>
      </c>
      <c r="D18" s="32">
        <v>36</v>
      </c>
      <c r="E18" s="32">
        <v>27</v>
      </c>
      <c r="F18" s="32">
        <v>37</v>
      </c>
      <c r="G18" s="32">
        <v>29</v>
      </c>
      <c r="H18" s="32">
        <v>29</v>
      </c>
      <c r="I18" s="32">
        <v>12</v>
      </c>
      <c r="J18" s="32">
        <v>18</v>
      </c>
      <c r="K18" s="32">
        <v>17</v>
      </c>
      <c r="L18" s="32">
        <v>15</v>
      </c>
      <c r="M18" s="32">
        <v>7</v>
      </c>
      <c r="N18" s="32">
        <v>10</v>
      </c>
      <c r="O18" s="32">
        <v>20</v>
      </c>
      <c r="P18" s="33">
        <f t="shared" si="0"/>
        <v>300</v>
      </c>
    </row>
    <row r="19" spans="1:16" s="34" customFormat="1" ht="20.100000000000001" customHeight="1">
      <c r="A19" s="31">
        <v>12</v>
      </c>
      <c r="B19" s="61" t="s">
        <v>96</v>
      </c>
      <c r="C19" s="32">
        <v>90</v>
      </c>
      <c r="D19" s="32">
        <v>109</v>
      </c>
      <c r="E19" s="32">
        <v>66</v>
      </c>
      <c r="F19" s="32">
        <v>110</v>
      </c>
      <c r="G19" s="32">
        <v>117</v>
      </c>
      <c r="H19" s="32">
        <v>89</v>
      </c>
      <c r="I19" s="32">
        <v>94</v>
      </c>
      <c r="J19" s="32">
        <v>47</v>
      </c>
      <c r="K19" s="32">
        <v>96</v>
      </c>
      <c r="L19" s="32">
        <v>24</v>
      </c>
      <c r="M19" s="32">
        <v>47</v>
      </c>
      <c r="N19" s="32">
        <v>78</v>
      </c>
      <c r="O19" s="32">
        <v>41</v>
      </c>
      <c r="P19" s="33">
        <f t="shared" si="0"/>
        <v>1008</v>
      </c>
    </row>
    <row r="20" spans="1:16" s="34" customFormat="1" ht="20.100000000000001" customHeight="1">
      <c r="A20" s="31">
        <v>13</v>
      </c>
      <c r="B20" s="61" t="s">
        <v>97</v>
      </c>
      <c r="C20" s="32">
        <v>20</v>
      </c>
      <c r="D20" s="32">
        <v>10</v>
      </c>
      <c r="E20" s="32">
        <v>18</v>
      </c>
      <c r="F20" s="32">
        <v>17</v>
      </c>
      <c r="G20" s="32">
        <v>23</v>
      </c>
      <c r="H20" s="32">
        <v>32</v>
      </c>
      <c r="I20" s="32">
        <v>4</v>
      </c>
      <c r="J20" s="32">
        <v>5</v>
      </c>
      <c r="K20" s="32">
        <v>18</v>
      </c>
      <c r="L20" s="32">
        <v>7</v>
      </c>
      <c r="M20" s="32">
        <v>8</v>
      </c>
      <c r="N20" s="32">
        <v>4</v>
      </c>
      <c r="O20" s="32">
        <v>21</v>
      </c>
      <c r="P20" s="33">
        <f t="shared" si="0"/>
        <v>187</v>
      </c>
    </row>
    <row r="21" spans="1:16" s="34" customFormat="1" ht="20.100000000000001" customHeight="1">
      <c r="A21" s="31">
        <v>14</v>
      </c>
      <c r="B21" s="61" t="s">
        <v>110</v>
      </c>
      <c r="C21" s="32">
        <v>8</v>
      </c>
      <c r="D21" s="32">
        <v>7</v>
      </c>
      <c r="E21" s="32">
        <v>2</v>
      </c>
      <c r="F21" s="32">
        <v>6</v>
      </c>
      <c r="G21" s="32">
        <v>8</v>
      </c>
      <c r="H21" s="32">
        <v>6</v>
      </c>
      <c r="I21" s="32">
        <v>4</v>
      </c>
      <c r="J21" s="32">
        <v>10</v>
      </c>
      <c r="K21" s="32">
        <v>1</v>
      </c>
      <c r="L21" s="32">
        <v>2</v>
      </c>
      <c r="M21" s="32">
        <v>6</v>
      </c>
      <c r="N21" s="32">
        <v>42</v>
      </c>
      <c r="O21" s="32">
        <v>10</v>
      </c>
      <c r="P21" s="33">
        <f t="shared" si="0"/>
        <v>112</v>
      </c>
    </row>
    <row r="22" spans="1:16" s="34" customFormat="1" ht="20.100000000000001" customHeight="1">
      <c r="A22" s="31">
        <v>15</v>
      </c>
      <c r="B22" s="61" t="s">
        <v>99</v>
      </c>
      <c r="C22" s="32">
        <v>4</v>
      </c>
      <c r="D22" s="32">
        <v>5</v>
      </c>
      <c r="E22" s="32">
        <v>19</v>
      </c>
      <c r="F22" s="32">
        <v>12</v>
      </c>
      <c r="G22" s="32">
        <v>5</v>
      </c>
      <c r="H22" s="32">
        <v>5</v>
      </c>
      <c r="I22" s="32">
        <v>1</v>
      </c>
      <c r="J22" s="32">
        <v>3</v>
      </c>
      <c r="K22" s="32">
        <v>1</v>
      </c>
      <c r="L22" s="32">
        <v>25</v>
      </c>
      <c r="M22" s="32">
        <v>2</v>
      </c>
      <c r="N22" s="32">
        <v>0</v>
      </c>
      <c r="O22" s="32">
        <v>18</v>
      </c>
      <c r="P22" s="33">
        <f t="shared" si="0"/>
        <v>100</v>
      </c>
    </row>
    <row r="23" spans="1:16" s="34" customFormat="1" ht="20.100000000000001" customHeight="1">
      <c r="A23" s="31">
        <v>16</v>
      </c>
      <c r="B23" s="61" t="s">
        <v>98</v>
      </c>
      <c r="C23" s="32">
        <v>25</v>
      </c>
      <c r="D23" s="32">
        <v>26</v>
      </c>
      <c r="E23" s="32">
        <v>23</v>
      </c>
      <c r="F23" s="32">
        <v>32</v>
      </c>
      <c r="G23" s="32">
        <v>42</v>
      </c>
      <c r="H23" s="32">
        <v>20</v>
      </c>
      <c r="I23" s="32">
        <v>6</v>
      </c>
      <c r="J23" s="32">
        <v>3</v>
      </c>
      <c r="K23" s="32">
        <v>14</v>
      </c>
      <c r="L23" s="32">
        <v>11</v>
      </c>
      <c r="M23" s="32">
        <v>13</v>
      </c>
      <c r="N23" s="32">
        <v>12</v>
      </c>
      <c r="O23" s="32">
        <v>22</v>
      </c>
      <c r="P23" s="33">
        <f t="shared" si="0"/>
        <v>249</v>
      </c>
    </row>
    <row r="24" spans="1:16" s="37" customFormat="1" ht="33" customHeight="1">
      <c r="A24" s="164" t="s">
        <v>1</v>
      </c>
      <c r="B24" s="164"/>
      <c r="C24" s="35">
        <f t="shared" ref="C24:P24" si="1">SUM(C8:C23)</f>
        <v>402</v>
      </c>
      <c r="D24" s="35">
        <f t="shared" si="1"/>
        <v>417</v>
      </c>
      <c r="E24" s="35">
        <f t="shared" si="1"/>
        <v>352</v>
      </c>
      <c r="F24" s="35">
        <f t="shared" si="1"/>
        <v>468</v>
      </c>
      <c r="G24" s="35">
        <f t="shared" si="1"/>
        <v>395</v>
      </c>
      <c r="H24" s="35">
        <f t="shared" si="1"/>
        <v>334</v>
      </c>
      <c r="I24" s="35">
        <f t="shared" si="1"/>
        <v>168</v>
      </c>
      <c r="J24" s="35">
        <f t="shared" si="1"/>
        <v>213</v>
      </c>
      <c r="K24" s="35">
        <f t="shared" si="1"/>
        <v>214</v>
      </c>
      <c r="L24" s="35">
        <f t="shared" si="1"/>
        <v>244</v>
      </c>
      <c r="M24" s="35">
        <f t="shared" si="1"/>
        <v>205</v>
      </c>
      <c r="N24" s="35">
        <f t="shared" si="1"/>
        <v>253</v>
      </c>
      <c r="O24" s="35">
        <f t="shared" si="1"/>
        <v>409</v>
      </c>
      <c r="P24" s="36">
        <f t="shared" si="1"/>
        <v>4074</v>
      </c>
    </row>
  </sheetData>
  <customSheetViews>
    <customSheetView guid="{212D583C-9390-4582-B923-7D4AAAC6C217}" scale="75" showRuler="0">
      <selection activeCell="C8" sqref="C8"/>
    </customSheetView>
    <customSheetView guid="{B281956E-105E-4567-BBC6-85CC4916596C}" scale="75" fitToPage="1" showRuler="0">
      <selection activeCell="C8" sqref="C8"/>
      <pageMargins left="0" right="0" top="0.19685039370078741" bottom="0.19685039370078741" header="0.51181102362204722" footer="0.51181102362204722"/>
      <printOptions horizontalCentered="1" verticalCentered="1"/>
      <pageSetup paperSize="9" scale="96" orientation="landscape" horizontalDpi="300" r:id="rId1"/>
      <headerFooter alignWithMargins="0"/>
    </customSheetView>
  </customSheetViews>
  <mergeCells count="11">
    <mergeCell ref="A24:B24"/>
    <mergeCell ref="A5:A7"/>
    <mergeCell ref="C5:O5"/>
    <mergeCell ref="K1:P1"/>
    <mergeCell ref="D2:J2"/>
    <mergeCell ref="P5:P7"/>
    <mergeCell ref="A2:A3"/>
    <mergeCell ref="A1:C1"/>
    <mergeCell ref="D1:J1"/>
    <mergeCell ref="C3:O4"/>
    <mergeCell ref="K2:O2"/>
  </mergeCells>
  <phoneticPr fontId="0" type="noConversion"/>
  <printOptions horizontalCentered="1" verticalCentered="1"/>
  <pageMargins left="0" right="0" top="0.19685039370078741" bottom="0.19685039370078741" header="0.51181102362204722" footer="0.51181102362204722"/>
  <pageSetup paperSize="8" orientation="landscape" horizont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Q24"/>
  <sheetViews>
    <sheetView zoomScale="75" workbookViewId="0">
      <selection activeCell="R8" sqref="R8:S24"/>
    </sheetView>
  </sheetViews>
  <sheetFormatPr defaultColWidth="9.109375" defaultRowHeight="13.2"/>
  <cols>
    <col min="1" max="1" width="5.5546875" style="23" customWidth="1"/>
    <col min="2" max="2" width="38.6640625" style="23" customWidth="1"/>
    <col min="3" max="5" width="10.6640625" style="23" customWidth="1"/>
    <col min="6" max="6" width="9.44140625" style="23" bestFit="1" customWidth="1"/>
    <col min="7" max="9" width="10.6640625" style="23" customWidth="1"/>
    <col min="10" max="10" width="8.33203125" style="23" bestFit="1" customWidth="1"/>
    <col min="11" max="11" width="10.44140625" style="23" bestFit="1" customWidth="1"/>
    <col min="12" max="12" width="9.6640625" style="23" bestFit="1" customWidth="1"/>
    <col min="13" max="15" width="10.6640625" style="23" customWidth="1"/>
    <col min="16" max="16" width="12.6640625" style="23" customWidth="1"/>
    <col min="17" max="19" width="8.6640625" style="23" customWidth="1"/>
    <col min="20" max="16384" width="9.109375" style="23"/>
  </cols>
  <sheetData>
    <row r="1" spans="1:17" ht="51.75" customHeight="1">
      <c r="A1" s="181" t="s">
        <v>67</v>
      </c>
      <c r="B1" s="181"/>
      <c r="C1" s="181"/>
      <c r="D1" s="174">
        <v>43261</v>
      </c>
      <c r="E1" s="174"/>
      <c r="F1" s="174"/>
      <c r="G1" s="174"/>
      <c r="H1" s="174"/>
      <c r="I1" s="174"/>
      <c r="J1" s="174"/>
      <c r="K1" s="167" t="s">
        <v>66</v>
      </c>
      <c r="L1" s="168"/>
      <c r="M1" s="168"/>
      <c r="N1" s="168"/>
      <c r="O1" s="168"/>
      <c r="P1" s="168"/>
    </row>
    <row r="2" spans="1:17" ht="29.25" customHeight="1">
      <c r="A2" s="182" t="s">
        <v>19</v>
      </c>
      <c r="B2" s="24"/>
      <c r="C2" s="66"/>
      <c r="D2" s="169" t="s">
        <v>14</v>
      </c>
      <c r="E2" s="169"/>
      <c r="F2" s="169"/>
      <c r="G2" s="169"/>
      <c r="H2" s="169"/>
      <c r="I2" s="169"/>
      <c r="J2" s="169"/>
      <c r="K2" s="175" t="s">
        <v>108</v>
      </c>
      <c r="L2" s="175"/>
      <c r="M2" s="175"/>
      <c r="N2" s="175"/>
      <c r="O2" s="175"/>
      <c r="P2" s="175"/>
    </row>
    <row r="3" spans="1:17" ht="30" customHeight="1">
      <c r="A3" s="182"/>
      <c r="B3" s="25"/>
      <c r="C3" s="167" t="s">
        <v>15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7" ht="38.25" customHeight="1">
      <c r="A4" s="26">
        <v>2</v>
      </c>
      <c r="B4" s="2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80"/>
    </row>
    <row r="5" spans="1:17" s="28" customFormat="1" ht="21.75" customHeight="1">
      <c r="A5" s="165" t="s">
        <v>12</v>
      </c>
      <c r="B5" s="82"/>
      <c r="C5" s="177" t="s">
        <v>4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9"/>
      <c r="P5" s="176" t="s">
        <v>0</v>
      </c>
    </row>
    <row r="6" spans="1:17" s="28" customFormat="1" ht="24.9" customHeight="1">
      <c r="A6" s="165"/>
      <c r="B6" s="84"/>
      <c r="C6" s="83">
        <v>1</v>
      </c>
      <c r="D6" s="83">
        <v>2</v>
      </c>
      <c r="E6" s="83">
        <v>3</v>
      </c>
      <c r="F6" s="83">
        <v>4</v>
      </c>
      <c r="G6" s="83">
        <v>5</v>
      </c>
      <c r="H6" s="83">
        <v>6</v>
      </c>
      <c r="I6" s="83">
        <v>7</v>
      </c>
      <c r="J6" s="83">
        <v>8</v>
      </c>
      <c r="K6" s="83">
        <v>9</v>
      </c>
      <c r="L6" s="83">
        <v>10</v>
      </c>
      <c r="M6" s="83">
        <v>11</v>
      </c>
      <c r="N6" s="83">
        <v>12</v>
      </c>
      <c r="O6" s="83">
        <v>13</v>
      </c>
      <c r="P6" s="170"/>
    </row>
    <row r="7" spans="1:17" s="28" customFormat="1" ht="27" customHeight="1">
      <c r="A7" s="165"/>
      <c r="B7" s="85" t="s">
        <v>3</v>
      </c>
      <c r="C7" s="64" t="s">
        <v>5</v>
      </c>
      <c r="D7" s="64" t="s">
        <v>5</v>
      </c>
      <c r="E7" s="64" t="s">
        <v>13</v>
      </c>
      <c r="F7" s="64" t="s">
        <v>13</v>
      </c>
      <c r="G7" s="65" t="s">
        <v>6</v>
      </c>
      <c r="H7" s="65" t="s">
        <v>7</v>
      </c>
      <c r="I7" s="65" t="s">
        <v>16</v>
      </c>
      <c r="J7" s="65" t="s">
        <v>17</v>
      </c>
      <c r="K7" s="65" t="s">
        <v>8</v>
      </c>
      <c r="L7" s="65" t="s">
        <v>11</v>
      </c>
      <c r="M7" s="65" t="s">
        <v>18</v>
      </c>
      <c r="N7" s="65" t="s">
        <v>9</v>
      </c>
      <c r="O7" s="65" t="s">
        <v>10</v>
      </c>
      <c r="P7" s="171"/>
      <c r="Q7" s="30"/>
    </row>
    <row r="8" spans="1:17" s="34" customFormat="1" ht="20.100000000000001" customHeight="1">
      <c r="A8" s="31">
        <v>1</v>
      </c>
      <c r="B8" s="61" t="s">
        <v>69</v>
      </c>
      <c r="C8" s="32">
        <v>18</v>
      </c>
      <c r="D8" s="32">
        <v>39</v>
      </c>
      <c r="E8" s="32">
        <v>14</v>
      </c>
      <c r="F8" s="99">
        <v>13</v>
      </c>
      <c r="G8" s="32">
        <v>20</v>
      </c>
      <c r="H8" s="32">
        <v>3</v>
      </c>
      <c r="I8" s="32">
        <v>1</v>
      </c>
      <c r="J8" s="32">
        <v>8</v>
      </c>
      <c r="K8" s="32">
        <v>18</v>
      </c>
      <c r="L8" s="32">
        <v>7</v>
      </c>
      <c r="M8" s="32">
        <v>22</v>
      </c>
      <c r="N8" s="32">
        <v>4</v>
      </c>
      <c r="O8" s="32">
        <v>11</v>
      </c>
      <c r="P8" s="33">
        <f t="shared" ref="P8:P23" si="0">SUM(C8:O8)</f>
        <v>178</v>
      </c>
    </row>
    <row r="9" spans="1:17" s="34" customFormat="1" ht="20.100000000000001" customHeight="1">
      <c r="A9" s="31">
        <v>2</v>
      </c>
      <c r="B9" s="61" t="s">
        <v>70</v>
      </c>
      <c r="C9" s="32">
        <v>27</v>
      </c>
      <c r="D9" s="32">
        <v>23</v>
      </c>
      <c r="E9" s="32">
        <v>11</v>
      </c>
      <c r="F9" s="99">
        <v>14</v>
      </c>
      <c r="G9" s="32">
        <v>14</v>
      </c>
      <c r="H9" s="32">
        <v>17</v>
      </c>
      <c r="I9" s="32">
        <v>5</v>
      </c>
      <c r="J9" s="32">
        <v>13</v>
      </c>
      <c r="K9" s="32">
        <v>4</v>
      </c>
      <c r="L9" s="32">
        <v>4</v>
      </c>
      <c r="M9" s="32">
        <v>17</v>
      </c>
      <c r="N9" s="32">
        <v>9</v>
      </c>
      <c r="O9" s="32">
        <v>21</v>
      </c>
      <c r="P9" s="33">
        <f t="shared" si="0"/>
        <v>179</v>
      </c>
    </row>
    <row r="10" spans="1:17" s="34" customFormat="1" ht="20.100000000000001" customHeight="1">
      <c r="A10" s="31">
        <v>3</v>
      </c>
      <c r="B10" s="61" t="s">
        <v>71</v>
      </c>
      <c r="C10" s="32">
        <v>19</v>
      </c>
      <c r="D10" s="32">
        <v>28</v>
      </c>
      <c r="E10" s="32">
        <v>6</v>
      </c>
      <c r="F10" s="99">
        <v>21</v>
      </c>
      <c r="G10" s="32">
        <v>10</v>
      </c>
      <c r="H10" s="32">
        <v>19</v>
      </c>
      <c r="I10" s="32">
        <v>8</v>
      </c>
      <c r="J10" s="32">
        <v>7</v>
      </c>
      <c r="K10" s="32">
        <v>5</v>
      </c>
      <c r="L10" s="32">
        <v>11</v>
      </c>
      <c r="M10" s="32">
        <v>4</v>
      </c>
      <c r="N10" s="32">
        <v>11</v>
      </c>
      <c r="O10" s="32">
        <v>12</v>
      </c>
      <c r="P10" s="33">
        <f t="shared" si="0"/>
        <v>161</v>
      </c>
    </row>
    <row r="11" spans="1:17" s="34" customFormat="1" ht="20.100000000000001" customHeight="1">
      <c r="A11" s="31">
        <v>4</v>
      </c>
      <c r="B11" s="61" t="s">
        <v>72</v>
      </c>
      <c r="C11" s="32">
        <v>24</v>
      </c>
      <c r="D11" s="32">
        <v>27</v>
      </c>
      <c r="E11" s="32">
        <v>20</v>
      </c>
      <c r="F11" s="99">
        <v>11</v>
      </c>
      <c r="G11" s="32">
        <v>17</v>
      </c>
      <c r="H11" s="32">
        <v>8</v>
      </c>
      <c r="I11" s="32">
        <v>9</v>
      </c>
      <c r="J11" s="32">
        <v>11</v>
      </c>
      <c r="K11" s="32">
        <v>11</v>
      </c>
      <c r="L11" s="32">
        <v>25</v>
      </c>
      <c r="M11" s="32">
        <v>75</v>
      </c>
      <c r="N11" s="32">
        <v>24</v>
      </c>
      <c r="O11" s="32">
        <v>45</v>
      </c>
      <c r="P11" s="33">
        <f t="shared" si="0"/>
        <v>307</v>
      </c>
    </row>
    <row r="12" spans="1:17" s="34" customFormat="1" ht="20.100000000000001" customHeight="1">
      <c r="A12" s="31">
        <v>5</v>
      </c>
      <c r="B12" s="61" t="s">
        <v>73</v>
      </c>
      <c r="C12" s="32">
        <v>5</v>
      </c>
      <c r="D12" s="32">
        <v>6</v>
      </c>
      <c r="E12" s="32">
        <v>1</v>
      </c>
      <c r="F12" s="99">
        <v>5</v>
      </c>
      <c r="G12" s="32">
        <v>6</v>
      </c>
      <c r="H12" s="32">
        <v>2</v>
      </c>
      <c r="I12" s="32">
        <v>0</v>
      </c>
      <c r="J12" s="32">
        <v>4</v>
      </c>
      <c r="K12" s="32">
        <v>0</v>
      </c>
      <c r="L12" s="32">
        <v>39</v>
      </c>
      <c r="M12" s="32">
        <v>3</v>
      </c>
      <c r="N12" s="32">
        <v>6</v>
      </c>
      <c r="O12" s="32">
        <v>60</v>
      </c>
      <c r="P12" s="33">
        <f t="shared" si="0"/>
        <v>137</v>
      </c>
    </row>
    <row r="13" spans="1:17" s="34" customFormat="1" ht="20.100000000000001" customHeight="1">
      <c r="A13" s="31">
        <v>6</v>
      </c>
      <c r="B13" s="61" t="s">
        <v>74</v>
      </c>
      <c r="C13" s="32">
        <v>8</v>
      </c>
      <c r="D13" s="32">
        <v>7</v>
      </c>
      <c r="E13" s="32">
        <v>6</v>
      </c>
      <c r="F13" s="99">
        <v>7</v>
      </c>
      <c r="G13" s="32">
        <v>6</v>
      </c>
      <c r="H13" s="32">
        <v>3</v>
      </c>
      <c r="I13" s="32">
        <v>0</v>
      </c>
      <c r="J13" s="32">
        <v>7</v>
      </c>
      <c r="K13" s="32">
        <v>3</v>
      </c>
      <c r="L13" s="32">
        <v>108</v>
      </c>
      <c r="M13" s="32">
        <v>3</v>
      </c>
      <c r="N13" s="32">
        <v>7</v>
      </c>
      <c r="O13" s="32">
        <v>61</v>
      </c>
      <c r="P13" s="33">
        <f t="shared" si="0"/>
        <v>226</v>
      </c>
    </row>
    <row r="14" spans="1:17" s="34" customFormat="1" ht="20.100000000000001" customHeight="1">
      <c r="A14" s="31">
        <v>7</v>
      </c>
      <c r="B14" s="61" t="s">
        <v>75</v>
      </c>
      <c r="C14" s="32">
        <v>13</v>
      </c>
      <c r="D14" s="32">
        <v>12</v>
      </c>
      <c r="E14" s="32">
        <v>11</v>
      </c>
      <c r="F14" s="99">
        <v>24</v>
      </c>
      <c r="G14" s="32">
        <v>18</v>
      </c>
      <c r="H14" s="32">
        <v>2</v>
      </c>
      <c r="I14" s="32">
        <v>8</v>
      </c>
      <c r="J14" s="32">
        <v>33</v>
      </c>
      <c r="K14" s="32">
        <v>15</v>
      </c>
      <c r="L14" s="32">
        <v>7</v>
      </c>
      <c r="M14" s="32">
        <v>9</v>
      </c>
      <c r="N14" s="32">
        <v>4</v>
      </c>
      <c r="O14" s="32">
        <v>15</v>
      </c>
      <c r="P14" s="33">
        <f t="shared" si="0"/>
        <v>171</v>
      </c>
    </row>
    <row r="15" spans="1:17" s="34" customFormat="1" ht="20.100000000000001" customHeight="1">
      <c r="A15" s="31">
        <v>8</v>
      </c>
      <c r="B15" s="61" t="s">
        <v>76</v>
      </c>
      <c r="C15" s="32">
        <v>33</v>
      </c>
      <c r="D15" s="32">
        <v>34</v>
      </c>
      <c r="E15" s="32">
        <v>16</v>
      </c>
      <c r="F15" s="99">
        <v>27</v>
      </c>
      <c r="G15" s="32">
        <v>13</v>
      </c>
      <c r="H15" s="32">
        <v>2</v>
      </c>
      <c r="I15" s="32">
        <v>2</v>
      </c>
      <c r="J15" s="32">
        <v>18</v>
      </c>
      <c r="K15" s="32">
        <v>18</v>
      </c>
      <c r="L15" s="32">
        <v>31</v>
      </c>
      <c r="M15" s="32">
        <v>4</v>
      </c>
      <c r="N15" s="32">
        <v>5</v>
      </c>
      <c r="O15" s="32">
        <v>9</v>
      </c>
      <c r="P15" s="33">
        <f t="shared" si="0"/>
        <v>212</v>
      </c>
    </row>
    <row r="16" spans="1:17" s="34" customFormat="1" ht="20.100000000000001" customHeight="1">
      <c r="A16" s="31">
        <v>9</v>
      </c>
      <c r="B16" s="61" t="s">
        <v>77</v>
      </c>
      <c r="C16" s="32">
        <v>32</v>
      </c>
      <c r="D16" s="32">
        <v>46</v>
      </c>
      <c r="E16" s="32">
        <v>24</v>
      </c>
      <c r="F16" s="99">
        <v>43</v>
      </c>
      <c r="G16" s="32">
        <v>24</v>
      </c>
      <c r="H16" s="32">
        <v>10</v>
      </c>
      <c r="I16" s="32">
        <v>0</v>
      </c>
      <c r="J16" s="32">
        <v>14</v>
      </c>
      <c r="K16" s="32">
        <v>12</v>
      </c>
      <c r="L16" s="32">
        <v>19</v>
      </c>
      <c r="M16" s="32">
        <v>8</v>
      </c>
      <c r="N16" s="32">
        <v>10</v>
      </c>
      <c r="O16" s="32">
        <v>21</v>
      </c>
      <c r="P16" s="33">
        <f t="shared" si="0"/>
        <v>263</v>
      </c>
    </row>
    <row r="17" spans="1:16" s="34" customFormat="1" ht="20.100000000000001" customHeight="1">
      <c r="A17" s="31">
        <v>10</v>
      </c>
      <c r="B17" s="61" t="s">
        <v>78</v>
      </c>
      <c r="C17" s="32">
        <v>46</v>
      </c>
      <c r="D17" s="32">
        <v>48</v>
      </c>
      <c r="E17" s="32">
        <v>86</v>
      </c>
      <c r="F17" s="99">
        <v>47</v>
      </c>
      <c r="G17" s="32">
        <v>21</v>
      </c>
      <c r="H17" s="32">
        <v>29</v>
      </c>
      <c r="I17" s="32">
        <v>2</v>
      </c>
      <c r="J17" s="32">
        <v>22</v>
      </c>
      <c r="K17" s="32">
        <v>31</v>
      </c>
      <c r="L17" s="32">
        <v>53</v>
      </c>
      <c r="M17" s="32">
        <v>11</v>
      </c>
      <c r="N17" s="32">
        <v>20</v>
      </c>
      <c r="O17" s="32">
        <v>60</v>
      </c>
      <c r="P17" s="33">
        <f t="shared" si="0"/>
        <v>476</v>
      </c>
    </row>
    <row r="18" spans="1:16" s="34" customFormat="1" ht="20.100000000000001" customHeight="1">
      <c r="A18" s="31">
        <v>11</v>
      </c>
      <c r="B18" s="61" t="s">
        <v>79</v>
      </c>
      <c r="C18" s="32">
        <v>30</v>
      </c>
      <c r="D18" s="32">
        <v>40</v>
      </c>
      <c r="E18" s="32">
        <v>24</v>
      </c>
      <c r="F18" s="99">
        <v>22</v>
      </c>
      <c r="G18" s="32">
        <v>57</v>
      </c>
      <c r="H18" s="32">
        <v>19</v>
      </c>
      <c r="I18" s="32">
        <v>10</v>
      </c>
      <c r="J18" s="32">
        <v>9</v>
      </c>
      <c r="K18" s="32">
        <v>26</v>
      </c>
      <c r="L18" s="32">
        <v>17</v>
      </c>
      <c r="M18" s="32">
        <v>12</v>
      </c>
      <c r="N18" s="32">
        <v>31</v>
      </c>
      <c r="O18" s="32">
        <v>32</v>
      </c>
      <c r="P18" s="33">
        <f t="shared" si="0"/>
        <v>329</v>
      </c>
    </row>
    <row r="19" spans="1:16" s="34" customFormat="1" ht="20.100000000000001" customHeight="1">
      <c r="A19" s="31">
        <v>12</v>
      </c>
      <c r="B19" s="61" t="s">
        <v>80</v>
      </c>
      <c r="C19" s="32">
        <v>13</v>
      </c>
      <c r="D19" s="32">
        <v>18</v>
      </c>
      <c r="E19" s="32">
        <v>5</v>
      </c>
      <c r="F19" s="99">
        <v>4</v>
      </c>
      <c r="G19" s="32">
        <v>7</v>
      </c>
      <c r="H19" s="32">
        <v>3</v>
      </c>
      <c r="I19" s="32">
        <v>3</v>
      </c>
      <c r="J19" s="32">
        <v>3</v>
      </c>
      <c r="K19" s="32">
        <v>1</v>
      </c>
      <c r="L19" s="32">
        <v>70</v>
      </c>
      <c r="M19" s="32">
        <v>8</v>
      </c>
      <c r="N19" s="32">
        <v>8</v>
      </c>
      <c r="O19" s="32">
        <v>50</v>
      </c>
      <c r="P19" s="33">
        <f t="shared" si="0"/>
        <v>193</v>
      </c>
    </row>
    <row r="20" spans="1:16" s="34" customFormat="1" ht="20.100000000000001" customHeight="1">
      <c r="A20" s="31">
        <v>13</v>
      </c>
      <c r="B20" s="61" t="s">
        <v>81</v>
      </c>
      <c r="C20" s="32">
        <v>44</v>
      </c>
      <c r="D20" s="32">
        <v>76</v>
      </c>
      <c r="E20" s="32">
        <v>47</v>
      </c>
      <c r="F20" s="99">
        <v>45</v>
      </c>
      <c r="G20" s="32">
        <v>44</v>
      </c>
      <c r="H20" s="32">
        <v>42</v>
      </c>
      <c r="I20" s="32">
        <v>9</v>
      </c>
      <c r="J20" s="32">
        <v>14</v>
      </c>
      <c r="K20" s="32">
        <v>32</v>
      </c>
      <c r="L20" s="32">
        <v>8</v>
      </c>
      <c r="M20" s="32">
        <v>29</v>
      </c>
      <c r="N20" s="32">
        <v>27</v>
      </c>
      <c r="O20" s="32">
        <v>26</v>
      </c>
      <c r="P20" s="33">
        <f t="shared" si="0"/>
        <v>443</v>
      </c>
    </row>
    <row r="21" spans="1:16" s="34" customFormat="1" ht="20.100000000000001" customHeight="1">
      <c r="A21" s="31">
        <v>14</v>
      </c>
      <c r="B21" s="61" t="s">
        <v>82</v>
      </c>
      <c r="C21" s="32">
        <v>50</v>
      </c>
      <c r="D21" s="32">
        <v>48</v>
      </c>
      <c r="E21" s="32">
        <v>60</v>
      </c>
      <c r="F21" s="99">
        <v>53</v>
      </c>
      <c r="G21" s="32">
        <v>39</v>
      </c>
      <c r="H21" s="32">
        <v>13</v>
      </c>
      <c r="I21" s="32">
        <v>4</v>
      </c>
      <c r="J21" s="32">
        <v>17</v>
      </c>
      <c r="K21" s="32">
        <v>141</v>
      </c>
      <c r="L21" s="32">
        <v>16</v>
      </c>
      <c r="M21" s="32">
        <v>34</v>
      </c>
      <c r="N21" s="32">
        <v>21</v>
      </c>
      <c r="O21" s="32">
        <v>45</v>
      </c>
      <c r="P21" s="33">
        <f t="shared" si="0"/>
        <v>541</v>
      </c>
    </row>
    <row r="22" spans="1:16" s="34" customFormat="1" ht="20.100000000000001" customHeight="1">
      <c r="A22" s="31">
        <v>15</v>
      </c>
      <c r="B22" s="61" t="s">
        <v>83</v>
      </c>
      <c r="C22" s="32">
        <v>30</v>
      </c>
      <c r="D22" s="32">
        <v>21</v>
      </c>
      <c r="E22" s="32">
        <v>28</v>
      </c>
      <c r="F22" s="99">
        <v>29</v>
      </c>
      <c r="G22" s="32">
        <v>25</v>
      </c>
      <c r="H22" s="32">
        <v>10</v>
      </c>
      <c r="I22" s="32">
        <v>1</v>
      </c>
      <c r="J22" s="32">
        <v>8</v>
      </c>
      <c r="K22" s="32">
        <v>110</v>
      </c>
      <c r="L22" s="32">
        <v>15</v>
      </c>
      <c r="M22" s="32">
        <v>10</v>
      </c>
      <c r="N22" s="32">
        <v>6</v>
      </c>
      <c r="O22" s="32">
        <v>21</v>
      </c>
      <c r="P22" s="33">
        <f t="shared" si="0"/>
        <v>314</v>
      </c>
    </row>
    <row r="23" spans="1:16" s="34" customFormat="1" ht="20.100000000000001" customHeight="1">
      <c r="A23" s="31">
        <v>16</v>
      </c>
      <c r="B23" s="61" t="s">
        <v>84</v>
      </c>
      <c r="C23" s="32">
        <v>39</v>
      </c>
      <c r="D23" s="32">
        <v>14</v>
      </c>
      <c r="E23" s="32">
        <v>18</v>
      </c>
      <c r="F23" s="99">
        <v>14</v>
      </c>
      <c r="G23" s="32">
        <v>10</v>
      </c>
      <c r="H23" s="32">
        <v>5</v>
      </c>
      <c r="I23" s="32">
        <v>4</v>
      </c>
      <c r="J23" s="32">
        <v>8</v>
      </c>
      <c r="K23" s="32">
        <v>9</v>
      </c>
      <c r="L23" s="32">
        <v>6</v>
      </c>
      <c r="M23" s="32">
        <v>11</v>
      </c>
      <c r="N23" s="32">
        <v>11</v>
      </c>
      <c r="O23" s="32">
        <v>9</v>
      </c>
      <c r="P23" s="33">
        <f t="shared" si="0"/>
        <v>158</v>
      </c>
    </row>
    <row r="24" spans="1:16" s="37" customFormat="1" ht="30" customHeight="1">
      <c r="A24" s="164" t="s">
        <v>1</v>
      </c>
      <c r="B24" s="164"/>
      <c r="C24" s="35">
        <f t="shared" ref="C24:P24" si="1">SUM(C8:C23)</f>
        <v>431</v>
      </c>
      <c r="D24" s="35">
        <f t="shared" si="1"/>
        <v>487</v>
      </c>
      <c r="E24" s="35">
        <f t="shared" si="1"/>
        <v>377</v>
      </c>
      <c r="F24" s="35">
        <f t="shared" si="1"/>
        <v>379</v>
      </c>
      <c r="G24" s="35">
        <f t="shared" si="1"/>
        <v>331</v>
      </c>
      <c r="H24" s="35">
        <f t="shared" si="1"/>
        <v>187</v>
      </c>
      <c r="I24" s="35">
        <f t="shared" si="1"/>
        <v>66</v>
      </c>
      <c r="J24" s="35">
        <f t="shared" si="1"/>
        <v>196</v>
      </c>
      <c r="K24" s="35">
        <f t="shared" si="1"/>
        <v>436</v>
      </c>
      <c r="L24" s="35">
        <f t="shared" si="1"/>
        <v>436</v>
      </c>
      <c r="M24" s="35">
        <f t="shared" si="1"/>
        <v>260</v>
      </c>
      <c r="N24" s="35">
        <f t="shared" si="1"/>
        <v>204</v>
      </c>
      <c r="O24" s="35">
        <f t="shared" si="1"/>
        <v>498</v>
      </c>
      <c r="P24" s="36">
        <f t="shared" si="1"/>
        <v>4288</v>
      </c>
    </row>
  </sheetData>
  <customSheetViews>
    <customSheetView guid="{212D583C-9390-4582-B923-7D4AAAC6C217}" scale="75" showRuler="0">
      <selection activeCell="C8" sqref="C8"/>
    </customSheetView>
    <customSheetView guid="{B281956E-105E-4567-BBC6-85CC4916596C}" scale="75" showRuler="0">
      <selection activeCell="C8" sqref="C8"/>
      <pageMargins left="0.19685039370078741" right="0.19685039370078741" top="0" bottom="0" header="0.51181102362204722" footer="0.51181102362204722"/>
      <printOptions horizontalCentered="1" verticalCentered="1"/>
      <pageSetup paperSize="9" orientation="landscape" horizontalDpi="4294967292" verticalDpi="300" r:id="rId1"/>
      <headerFooter alignWithMargins="0"/>
    </customSheetView>
  </customSheetViews>
  <mergeCells count="11">
    <mergeCell ref="P5:P7"/>
    <mergeCell ref="A24:B24"/>
    <mergeCell ref="C5:O5"/>
    <mergeCell ref="A5:A7"/>
    <mergeCell ref="K1:P1"/>
    <mergeCell ref="D2:J2"/>
    <mergeCell ref="D1:J1"/>
    <mergeCell ref="C3:P4"/>
    <mergeCell ref="A1:C1"/>
    <mergeCell ref="K2:P2"/>
    <mergeCell ref="A2:A3"/>
  </mergeCells>
  <phoneticPr fontId="0" type="noConversion"/>
  <printOptions horizontalCentered="1" verticalCentered="1"/>
  <pageMargins left="0.19685039370078741" right="0.19685039370078741" top="0" bottom="0" header="0.51181102362204722" footer="0.51181102362204722"/>
  <pageSetup paperSize="8" scale="76" orientation="landscape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8">
    <pageSetUpPr fitToPage="1"/>
  </sheetPr>
  <dimension ref="A1:Q24"/>
  <sheetViews>
    <sheetView zoomScale="75" workbookViewId="0">
      <selection activeCell="F24" sqref="F24"/>
    </sheetView>
  </sheetViews>
  <sheetFormatPr defaultColWidth="9.109375" defaultRowHeight="18"/>
  <cols>
    <col min="1" max="1" width="5.5546875" style="23" customWidth="1"/>
    <col min="2" max="2" width="32.6640625" style="62" customWidth="1"/>
    <col min="3" max="7" width="10.6640625" style="23" customWidth="1"/>
    <col min="8" max="8" width="8.33203125" style="23" customWidth="1"/>
    <col min="9" max="10" width="10.6640625" style="23" customWidth="1"/>
    <col min="11" max="11" width="12.33203125" style="23" bestFit="1" customWidth="1"/>
    <col min="12" max="12" width="11.44140625" style="23" bestFit="1" customWidth="1"/>
    <col min="13" max="14" width="10.6640625" style="23" customWidth="1"/>
    <col min="15" max="15" width="13.109375" style="23" bestFit="1" customWidth="1"/>
    <col min="16" max="16" width="12.6640625" style="23" customWidth="1"/>
    <col min="17" max="19" width="8.6640625" style="23" customWidth="1"/>
    <col min="20" max="16384" width="9.109375" style="23"/>
  </cols>
  <sheetData>
    <row r="1" spans="1:17" ht="43.5" customHeight="1">
      <c r="A1" s="183" t="s">
        <v>34</v>
      </c>
      <c r="B1" s="183"/>
      <c r="C1" s="183"/>
      <c r="D1" s="174" t="s">
        <v>49</v>
      </c>
      <c r="E1" s="174"/>
      <c r="F1" s="174"/>
      <c r="G1" s="174"/>
      <c r="H1" s="174"/>
      <c r="I1" s="174"/>
      <c r="J1" s="174"/>
      <c r="K1" s="184" t="s">
        <v>2</v>
      </c>
      <c r="L1" s="184"/>
      <c r="M1" s="184"/>
      <c r="N1" s="184"/>
      <c r="O1" s="184"/>
      <c r="P1" s="184"/>
    </row>
    <row r="2" spans="1:17" ht="24.75" customHeight="1">
      <c r="A2" s="172" t="s">
        <v>19</v>
      </c>
      <c r="B2" s="57"/>
      <c r="C2" s="38"/>
      <c r="D2" s="169" t="s">
        <v>14</v>
      </c>
      <c r="E2" s="169"/>
      <c r="F2" s="169"/>
      <c r="G2" s="169"/>
      <c r="H2" s="169"/>
      <c r="I2" s="169"/>
      <c r="J2" s="169"/>
      <c r="K2" s="175" t="s">
        <v>107</v>
      </c>
      <c r="L2" s="175"/>
      <c r="M2" s="175"/>
      <c r="N2" s="175"/>
      <c r="O2" s="175"/>
      <c r="P2" s="175"/>
    </row>
    <row r="3" spans="1:17" ht="27" customHeight="1">
      <c r="A3" s="172"/>
      <c r="B3" s="58"/>
      <c r="C3" s="167" t="s">
        <v>15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7" ht="42" customHeight="1">
      <c r="A4" s="26">
        <v>3</v>
      </c>
      <c r="B4" s="59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7" s="28" customFormat="1" ht="21.75" customHeight="1">
      <c r="A5" s="165" t="s">
        <v>12</v>
      </c>
      <c r="B5" s="60"/>
      <c r="C5" s="166" t="s">
        <v>4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70" t="s">
        <v>0</v>
      </c>
    </row>
    <row r="6" spans="1:17" s="28" customFormat="1" ht="24.9" customHeight="1">
      <c r="A6" s="165"/>
      <c r="B6" s="60"/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6</v>
      </c>
      <c r="I6" s="29">
        <v>7</v>
      </c>
      <c r="J6" s="29">
        <v>8</v>
      </c>
      <c r="K6" s="29">
        <v>9</v>
      </c>
      <c r="L6" s="29">
        <v>10</v>
      </c>
      <c r="M6" s="29">
        <v>11</v>
      </c>
      <c r="N6" s="29">
        <v>12</v>
      </c>
      <c r="O6" s="29">
        <v>13</v>
      </c>
      <c r="P6" s="170"/>
    </row>
    <row r="7" spans="1:17" s="28" customFormat="1" ht="26.1" customHeight="1">
      <c r="A7" s="165"/>
      <c r="B7" s="63" t="s">
        <v>3</v>
      </c>
      <c r="C7" s="64" t="s">
        <v>5</v>
      </c>
      <c r="D7" s="64" t="s">
        <v>5</v>
      </c>
      <c r="E7" s="64" t="s">
        <v>13</v>
      </c>
      <c r="F7" s="64" t="s">
        <v>13</v>
      </c>
      <c r="G7" s="65" t="s">
        <v>6</v>
      </c>
      <c r="H7" s="65" t="s">
        <v>7</v>
      </c>
      <c r="I7" s="65" t="s">
        <v>16</v>
      </c>
      <c r="J7" s="65" t="s">
        <v>17</v>
      </c>
      <c r="K7" s="65" t="s">
        <v>8</v>
      </c>
      <c r="L7" s="65" t="s">
        <v>11</v>
      </c>
      <c r="M7" s="65" t="s">
        <v>18</v>
      </c>
      <c r="N7" s="65" t="s">
        <v>9</v>
      </c>
      <c r="O7" s="65" t="s">
        <v>10</v>
      </c>
      <c r="P7" s="171"/>
      <c r="Q7" s="30"/>
    </row>
    <row r="8" spans="1:17" s="34" customFormat="1" ht="20.100000000000001" customHeight="1">
      <c r="A8" s="31">
        <v>1</v>
      </c>
      <c r="B8" s="61" t="s">
        <v>51</v>
      </c>
      <c r="C8" s="32">
        <v>10</v>
      </c>
      <c r="D8" s="32">
        <v>9</v>
      </c>
      <c r="E8" s="32">
        <v>5</v>
      </c>
      <c r="F8" s="32">
        <v>10</v>
      </c>
      <c r="G8" s="32">
        <v>14</v>
      </c>
      <c r="H8" s="32">
        <v>5</v>
      </c>
      <c r="I8" s="32">
        <v>0</v>
      </c>
      <c r="J8" s="32">
        <v>6</v>
      </c>
      <c r="K8" s="32">
        <v>9</v>
      </c>
      <c r="L8" s="32">
        <v>3</v>
      </c>
      <c r="M8" s="32">
        <v>5</v>
      </c>
      <c r="N8" s="32">
        <v>9</v>
      </c>
      <c r="O8" s="32">
        <v>19</v>
      </c>
      <c r="P8" s="33">
        <f>SUM(C8:O8)</f>
        <v>104</v>
      </c>
    </row>
    <row r="9" spans="1:17" s="34" customFormat="1" ht="20.100000000000001" customHeight="1">
      <c r="A9" s="31">
        <v>2</v>
      </c>
      <c r="B9" s="61" t="s">
        <v>50</v>
      </c>
      <c r="C9" s="32">
        <v>8</v>
      </c>
      <c r="D9" s="32">
        <v>10</v>
      </c>
      <c r="E9" s="32">
        <v>1</v>
      </c>
      <c r="F9" s="32">
        <v>6</v>
      </c>
      <c r="G9" s="32">
        <v>6</v>
      </c>
      <c r="H9" s="32">
        <v>0</v>
      </c>
      <c r="I9" s="32">
        <v>1</v>
      </c>
      <c r="J9" s="32">
        <v>1</v>
      </c>
      <c r="K9" s="32">
        <v>0</v>
      </c>
      <c r="L9" s="32">
        <v>0</v>
      </c>
      <c r="M9" s="32">
        <v>0</v>
      </c>
      <c r="N9" s="32">
        <v>1</v>
      </c>
      <c r="O9" s="32">
        <v>6</v>
      </c>
      <c r="P9" s="33">
        <f t="shared" ref="P9:P23" si="0">SUM(C9:O9)</f>
        <v>40</v>
      </c>
    </row>
    <row r="10" spans="1:17" s="34" customFormat="1" ht="20.100000000000001" customHeight="1">
      <c r="A10" s="31">
        <v>3</v>
      </c>
      <c r="B10" s="61" t="s">
        <v>52</v>
      </c>
      <c r="C10" s="32">
        <v>1</v>
      </c>
      <c r="D10" s="32">
        <v>2</v>
      </c>
      <c r="E10" s="32">
        <v>2</v>
      </c>
      <c r="F10" s="32">
        <v>1</v>
      </c>
      <c r="G10" s="32">
        <v>1</v>
      </c>
      <c r="H10" s="32">
        <v>2</v>
      </c>
      <c r="I10" s="32">
        <v>1</v>
      </c>
      <c r="J10" s="32">
        <v>4</v>
      </c>
      <c r="K10" s="32">
        <v>2</v>
      </c>
      <c r="L10" s="32">
        <v>1</v>
      </c>
      <c r="M10" s="32">
        <v>0</v>
      </c>
      <c r="N10" s="32">
        <v>0</v>
      </c>
      <c r="O10" s="32">
        <v>9</v>
      </c>
      <c r="P10" s="33">
        <f t="shared" si="0"/>
        <v>26</v>
      </c>
    </row>
    <row r="11" spans="1:17" s="34" customFormat="1" ht="20.100000000000001" customHeight="1">
      <c r="A11" s="31">
        <v>4</v>
      </c>
      <c r="B11" s="61" t="s">
        <v>53</v>
      </c>
      <c r="C11" s="32">
        <v>9</v>
      </c>
      <c r="D11" s="32">
        <v>9</v>
      </c>
      <c r="E11" s="32">
        <v>8</v>
      </c>
      <c r="F11" s="32">
        <v>7</v>
      </c>
      <c r="G11" s="32">
        <v>3</v>
      </c>
      <c r="H11" s="32">
        <v>7</v>
      </c>
      <c r="I11" s="32">
        <v>0</v>
      </c>
      <c r="J11" s="32">
        <v>8</v>
      </c>
      <c r="K11" s="32">
        <v>11</v>
      </c>
      <c r="L11" s="32">
        <v>4</v>
      </c>
      <c r="M11" s="32">
        <v>2</v>
      </c>
      <c r="N11" s="32">
        <v>1</v>
      </c>
      <c r="O11" s="32">
        <v>6</v>
      </c>
      <c r="P11" s="33">
        <f t="shared" si="0"/>
        <v>75</v>
      </c>
    </row>
    <row r="12" spans="1:17" s="34" customFormat="1" ht="20.100000000000001" customHeight="1">
      <c r="A12" s="31">
        <v>5</v>
      </c>
      <c r="B12" s="61" t="s">
        <v>54</v>
      </c>
      <c r="C12" s="32">
        <v>2</v>
      </c>
      <c r="D12" s="32">
        <v>0</v>
      </c>
      <c r="E12" s="32">
        <v>1</v>
      </c>
      <c r="F12" s="32">
        <v>1</v>
      </c>
      <c r="G12" s="32">
        <v>0</v>
      </c>
      <c r="H12" s="32">
        <v>2</v>
      </c>
      <c r="I12" s="32">
        <v>2</v>
      </c>
      <c r="J12" s="32">
        <v>2</v>
      </c>
      <c r="K12" s="32">
        <v>2</v>
      </c>
      <c r="L12" s="32">
        <v>33</v>
      </c>
      <c r="M12" s="32">
        <v>1</v>
      </c>
      <c r="N12" s="32">
        <v>0</v>
      </c>
      <c r="O12" s="32">
        <v>16</v>
      </c>
      <c r="P12" s="33">
        <f t="shared" si="0"/>
        <v>62</v>
      </c>
    </row>
    <row r="13" spans="1:17" s="34" customFormat="1" ht="20.100000000000001" customHeight="1">
      <c r="A13" s="31">
        <v>6</v>
      </c>
      <c r="B13" s="61" t="s">
        <v>55</v>
      </c>
      <c r="C13" s="32">
        <v>1</v>
      </c>
      <c r="D13" s="32">
        <v>0</v>
      </c>
      <c r="E13" s="32">
        <v>0</v>
      </c>
      <c r="F13" s="32">
        <v>1</v>
      </c>
      <c r="G13" s="32">
        <v>0</v>
      </c>
      <c r="H13" s="32">
        <v>4</v>
      </c>
      <c r="I13" s="32">
        <v>1</v>
      </c>
      <c r="J13" s="32">
        <v>0</v>
      </c>
      <c r="K13" s="32">
        <v>0</v>
      </c>
      <c r="L13" s="32">
        <v>10</v>
      </c>
      <c r="M13" s="32">
        <v>0</v>
      </c>
      <c r="N13" s="32">
        <v>1</v>
      </c>
      <c r="O13" s="32">
        <v>7</v>
      </c>
      <c r="P13" s="33">
        <f t="shared" si="0"/>
        <v>25</v>
      </c>
    </row>
    <row r="14" spans="1:17" s="34" customFormat="1" ht="20.100000000000001" customHeight="1">
      <c r="A14" s="31">
        <v>7</v>
      </c>
      <c r="B14" s="61" t="s">
        <v>56</v>
      </c>
      <c r="C14" s="32">
        <v>4</v>
      </c>
      <c r="D14" s="32">
        <v>4</v>
      </c>
      <c r="E14" s="32">
        <v>2</v>
      </c>
      <c r="F14" s="32">
        <v>2</v>
      </c>
      <c r="G14" s="32">
        <v>0</v>
      </c>
      <c r="H14" s="32">
        <v>7</v>
      </c>
      <c r="I14" s="32">
        <v>0</v>
      </c>
      <c r="J14" s="32">
        <v>8</v>
      </c>
      <c r="K14" s="32">
        <v>0</v>
      </c>
      <c r="L14" s="32">
        <v>1</v>
      </c>
      <c r="M14" s="32">
        <v>1</v>
      </c>
      <c r="N14" s="32">
        <v>0</v>
      </c>
      <c r="O14" s="32">
        <v>0</v>
      </c>
      <c r="P14" s="33">
        <f t="shared" si="0"/>
        <v>29</v>
      </c>
    </row>
    <row r="15" spans="1:17" s="34" customFormat="1" ht="20.100000000000001" customHeight="1">
      <c r="A15" s="31">
        <v>8</v>
      </c>
      <c r="B15" s="61" t="s">
        <v>57</v>
      </c>
      <c r="C15" s="32">
        <v>3</v>
      </c>
      <c r="D15" s="32">
        <v>0</v>
      </c>
      <c r="E15" s="32">
        <v>1</v>
      </c>
      <c r="F15" s="32">
        <v>3</v>
      </c>
      <c r="G15" s="32">
        <v>4</v>
      </c>
      <c r="H15" s="32">
        <v>1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2</v>
      </c>
      <c r="O15" s="32">
        <v>1</v>
      </c>
      <c r="P15" s="33">
        <f t="shared" si="0"/>
        <v>15</v>
      </c>
    </row>
    <row r="16" spans="1:17" s="34" customFormat="1" ht="20.100000000000001" customHeight="1">
      <c r="A16" s="31">
        <v>9</v>
      </c>
      <c r="B16" s="61" t="s">
        <v>58</v>
      </c>
      <c r="C16" s="32">
        <v>1</v>
      </c>
      <c r="D16" s="32">
        <v>4</v>
      </c>
      <c r="E16" s="32">
        <v>1</v>
      </c>
      <c r="F16" s="32">
        <v>3</v>
      </c>
      <c r="G16" s="32">
        <v>1</v>
      </c>
      <c r="H16" s="32">
        <v>2</v>
      </c>
      <c r="I16" s="32">
        <v>1</v>
      </c>
      <c r="J16" s="32">
        <v>0</v>
      </c>
      <c r="K16" s="32">
        <v>0</v>
      </c>
      <c r="L16" s="32">
        <v>3</v>
      </c>
      <c r="M16" s="32">
        <v>1</v>
      </c>
      <c r="N16" s="32">
        <v>0</v>
      </c>
      <c r="O16" s="32">
        <v>9</v>
      </c>
      <c r="P16" s="33">
        <f t="shared" si="0"/>
        <v>26</v>
      </c>
    </row>
    <row r="17" spans="1:16" s="34" customFormat="1" ht="20.100000000000001" customHeight="1">
      <c r="A17" s="31">
        <v>10</v>
      </c>
      <c r="B17" s="61" t="s">
        <v>59</v>
      </c>
      <c r="C17" s="32">
        <v>1</v>
      </c>
      <c r="D17" s="32">
        <v>1</v>
      </c>
      <c r="E17" s="32">
        <v>0</v>
      </c>
      <c r="F17" s="32">
        <v>5</v>
      </c>
      <c r="G17" s="32">
        <v>0</v>
      </c>
      <c r="H17" s="32">
        <v>0</v>
      </c>
      <c r="I17" s="32">
        <v>0</v>
      </c>
      <c r="J17" s="32">
        <v>0</v>
      </c>
      <c r="K17" s="32">
        <v>3</v>
      </c>
      <c r="L17" s="32">
        <v>19</v>
      </c>
      <c r="M17" s="32">
        <v>0</v>
      </c>
      <c r="N17" s="32">
        <v>3</v>
      </c>
      <c r="O17" s="32">
        <v>5</v>
      </c>
      <c r="P17" s="33">
        <f t="shared" si="0"/>
        <v>37</v>
      </c>
    </row>
    <row r="18" spans="1:16" s="34" customFormat="1" ht="20.100000000000001" customHeight="1">
      <c r="A18" s="31">
        <v>11</v>
      </c>
      <c r="B18" s="61" t="s">
        <v>60</v>
      </c>
      <c r="C18" s="32">
        <v>3</v>
      </c>
      <c r="D18" s="32">
        <v>7</v>
      </c>
      <c r="E18" s="32">
        <v>3</v>
      </c>
      <c r="F18" s="32">
        <v>8</v>
      </c>
      <c r="G18" s="32">
        <v>27</v>
      </c>
      <c r="H18" s="32">
        <v>1</v>
      </c>
      <c r="I18" s="32">
        <v>2</v>
      </c>
      <c r="J18" s="32">
        <v>9</v>
      </c>
      <c r="K18" s="32">
        <v>2</v>
      </c>
      <c r="L18" s="32">
        <v>2</v>
      </c>
      <c r="M18" s="32">
        <v>2</v>
      </c>
      <c r="N18" s="32">
        <v>8</v>
      </c>
      <c r="O18" s="32">
        <v>1</v>
      </c>
      <c r="P18" s="33">
        <f t="shared" si="0"/>
        <v>75</v>
      </c>
    </row>
    <row r="19" spans="1:16" s="34" customFormat="1" ht="20.100000000000001" customHeight="1">
      <c r="A19" s="31">
        <v>12</v>
      </c>
      <c r="B19" s="61" t="s">
        <v>61</v>
      </c>
      <c r="C19" s="32">
        <v>6</v>
      </c>
      <c r="D19" s="32">
        <v>6</v>
      </c>
      <c r="E19" s="32">
        <v>3</v>
      </c>
      <c r="F19" s="32">
        <v>4</v>
      </c>
      <c r="G19" s="32">
        <v>0</v>
      </c>
      <c r="H19" s="32">
        <v>1</v>
      </c>
      <c r="I19" s="32">
        <v>1</v>
      </c>
      <c r="J19" s="32">
        <v>2</v>
      </c>
      <c r="K19" s="32">
        <v>23</v>
      </c>
      <c r="L19" s="32">
        <v>0</v>
      </c>
      <c r="M19" s="32">
        <v>0</v>
      </c>
      <c r="N19" s="32">
        <v>2</v>
      </c>
      <c r="O19" s="32">
        <v>2</v>
      </c>
      <c r="P19" s="33">
        <f t="shared" si="0"/>
        <v>50</v>
      </c>
    </row>
    <row r="20" spans="1:16" s="34" customFormat="1" ht="20.100000000000001" customHeight="1">
      <c r="A20" s="31">
        <v>13</v>
      </c>
      <c r="B20" s="61" t="s">
        <v>62</v>
      </c>
      <c r="C20" s="32">
        <v>1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1</v>
      </c>
      <c r="L20" s="32">
        <v>9</v>
      </c>
      <c r="M20" s="32">
        <v>1</v>
      </c>
      <c r="N20" s="32">
        <v>1</v>
      </c>
      <c r="O20" s="32">
        <v>1</v>
      </c>
      <c r="P20" s="33">
        <f t="shared" si="0"/>
        <v>14</v>
      </c>
    </row>
    <row r="21" spans="1:16" s="34" customFormat="1" ht="20.100000000000001" customHeight="1">
      <c r="A21" s="31">
        <v>14</v>
      </c>
      <c r="B21" s="61" t="s">
        <v>63</v>
      </c>
      <c r="C21" s="32">
        <v>6</v>
      </c>
      <c r="D21" s="32">
        <v>0</v>
      </c>
      <c r="E21" s="32">
        <v>2</v>
      </c>
      <c r="F21" s="32">
        <v>0</v>
      </c>
      <c r="G21" s="32">
        <v>1</v>
      </c>
      <c r="H21" s="32">
        <v>0</v>
      </c>
      <c r="I21" s="32">
        <v>1</v>
      </c>
      <c r="J21" s="32">
        <v>1</v>
      </c>
      <c r="K21" s="32">
        <v>0</v>
      </c>
      <c r="L21" s="32">
        <v>2</v>
      </c>
      <c r="M21" s="32">
        <v>0</v>
      </c>
      <c r="N21" s="32">
        <v>0</v>
      </c>
      <c r="O21" s="32">
        <v>7</v>
      </c>
      <c r="P21" s="33">
        <f t="shared" si="0"/>
        <v>20</v>
      </c>
    </row>
    <row r="22" spans="1:16" s="34" customFormat="1" ht="20.100000000000001" customHeight="1">
      <c r="A22" s="31">
        <v>15</v>
      </c>
      <c r="B22" s="61" t="s">
        <v>64</v>
      </c>
      <c r="C22" s="32">
        <v>17</v>
      </c>
      <c r="D22" s="32">
        <v>17</v>
      </c>
      <c r="E22" s="32">
        <v>7</v>
      </c>
      <c r="F22" s="32">
        <v>8</v>
      </c>
      <c r="G22" s="32">
        <v>7</v>
      </c>
      <c r="H22" s="32">
        <v>5</v>
      </c>
      <c r="I22" s="32">
        <v>4</v>
      </c>
      <c r="J22" s="32">
        <v>4</v>
      </c>
      <c r="K22" s="32">
        <v>3</v>
      </c>
      <c r="L22" s="32">
        <v>5</v>
      </c>
      <c r="M22" s="32">
        <v>5</v>
      </c>
      <c r="N22" s="32">
        <v>4</v>
      </c>
      <c r="O22" s="32">
        <v>9</v>
      </c>
      <c r="P22" s="33">
        <f t="shared" si="0"/>
        <v>95</v>
      </c>
    </row>
    <row r="23" spans="1:16" s="34" customFormat="1" ht="20.100000000000001" customHeight="1">
      <c r="A23" s="31">
        <v>16</v>
      </c>
      <c r="B23" s="61" t="s">
        <v>65</v>
      </c>
      <c r="C23" s="32">
        <v>7</v>
      </c>
      <c r="D23" s="32">
        <v>1</v>
      </c>
      <c r="E23" s="32">
        <v>3</v>
      </c>
      <c r="F23" s="32">
        <v>1</v>
      </c>
      <c r="G23" s="32">
        <v>2</v>
      </c>
      <c r="H23" s="32">
        <v>1</v>
      </c>
      <c r="I23" s="32">
        <v>0</v>
      </c>
      <c r="J23" s="32">
        <v>4</v>
      </c>
      <c r="K23" s="32">
        <v>0</v>
      </c>
      <c r="L23" s="32">
        <v>3</v>
      </c>
      <c r="M23" s="32">
        <v>1</v>
      </c>
      <c r="N23" s="32">
        <v>3</v>
      </c>
      <c r="O23" s="32">
        <v>4</v>
      </c>
      <c r="P23" s="33">
        <f t="shared" si="0"/>
        <v>30</v>
      </c>
    </row>
    <row r="24" spans="1:16" s="37" customFormat="1" ht="30.75" customHeight="1">
      <c r="A24" s="164" t="s">
        <v>1</v>
      </c>
      <c r="B24" s="164"/>
      <c r="C24" s="35">
        <f t="shared" ref="C24:P24" si="1">SUM(C8:C23)</f>
        <v>80</v>
      </c>
      <c r="D24" s="35">
        <f t="shared" si="1"/>
        <v>70</v>
      </c>
      <c r="E24" s="35">
        <f t="shared" si="1"/>
        <v>39</v>
      </c>
      <c r="F24" s="35">
        <f t="shared" si="1"/>
        <v>60</v>
      </c>
      <c r="G24" s="35">
        <f t="shared" si="1"/>
        <v>66</v>
      </c>
      <c r="H24" s="35">
        <f t="shared" si="1"/>
        <v>38</v>
      </c>
      <c r="I24" s="35">
        <f t="shared" si="1"/>
        <v>14</v>
      </c>
      <c r="J24" s="35">
        <f t="shared" si="1"/>
        <v>49</v>
      </c>
      <c r="K24" s="35">
        <f t="shared" si="1"/>
        <v>56</v>
      </c>
      <c r="L24" s="35">
        <f t="shared" si="1"/>
        <v>95</v>
      </c>
      <c r="M24" s="35">
        <f t="shared" si="1"/>
        <v>19</v>
      </c>
      <c r="N24" s="35">
        <f t="shared" si="1"/>
        <v>35</v>
      </c>
      <c r="O24" s="35">
        <f t="shared" si="1"/>
        <v>102</v>
      </c>
      <c r="P24" s="36">
        <f t="shared" si="1"/>
        <v>723</v>
      </c>
    </row>
  </sheetData>
  <customSheetViews>
    <customSheetView guid="{212D583C-9390-4582-B923-7D4AAAC6C217}" scale="75" showRuler="0">
      <selection activeCell="C8" sqref="C8"/>
    </customSheetView>
    <customSheetView guid="{B281956E-105E-4567-BBC6-85CC4916596C}" scale="75" showRuler="0">
      <selection activeCell="C8" sqref="C8"/>
      <pageMargins left="0" right="0" top="0.19685039370078741" bottom="0.19685039370078741" header="0.51181102362204722" footer="0.51181102362204722"/>
      <printOptions horizontalCentered="1" verticalCentered="1"/>
      <pageSetup paperSize="9" orientation="landscape" horizontalDpi="4294967292" r:id="rId1"/>
      <headerFooter alignWithMargins="0"/>
    </customSheetView>
  </customSheetViews>
  <mergeCells count="11">
    <mergeCell ref="A24:B24"/>
    <mergeCell ref="A5:A7"/>
    <mergeCell ref="C5:O5"/>
    <mergeCell ref="A2:A3"/>
    <mergeCell ref="C3:P4"/>
    <mergeCell ref="K2:P2"/>
    <mergeCell ref="A1:C1"/>
    <mergeCell ref="K1:P1"/>
    <mergeCell ref="D2:J2"/>
    <mergeCell ref="P5:P7"/>
    <mergeCell ref="D1:J1"/>
  </mergeCells>
  <phoneticPr fontId="0" type="noConversion"/>
  <printOptions horizontalCentered="1" verticalCentered="1"/>
  <pageMargins left="0" right="0" top="0.19685039370078741" bottom="0.19685039370078741" header="0.51181102362204722" footer="0.51181102362204722"/>
  <pageSetup paperSize="8" orientation="landscape" horizont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Dati</vt:lpstr>
      <vt:lpstr>Liste</vt:lpstr>
      <vt:lpstr>LISTA N. 1</vt:lpstr>
      <vt:lpstr>LISTA N. 2</vt:lpstr>
      <vt:lpstr>LISTA N. 3</vt:lpstr>
    </vt:vector>
  </TitlesOfParts>
  <Company>Giacomo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Sansica</dc:creator>
  <cp:lastModifiedBy>Accardo</cp:lastModifiedBy>
  <cp:lastPrinted>2018-06-11T01:12:47Z</cp:lastPrinted>
  <dcterms:created xsi:type="dcterms:W3CDTF">1998-05-15T16:10:41Z</dcterms:created>
  <dcterms:modified xsi:type="dcterms:W3CDTF">2018-06-11T09:45:43Z</dcterms:modified>
</cp:coreProperties>
</file>